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 '!$A$1:$DD$170</definedName>
  </definedNames>
  <calcPr fullCalcOnLoad="1"/>
</workbook>
</file>

<file path=xl/sharedStrings.xml><?xml version="1.0" encoding="utf-8"?>
<sst xmlns="http://schemas.openxmlformats.org/spreadsheetml/2006/main" count="328" uniqueCount="194">
  <si>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</si>
  <si>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</si>
  <si>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</si>
  <si>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</si>
  <si>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</si>
  <si>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</si>
  <si>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</si>
  <si>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</si>
  <si>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</si>
  <si>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</si>
  <si>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</si>
  <si>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</si>
  <si>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</si>
  <si>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</si>
  <si>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</si>
  <si>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</si>
  <si>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</si>
  <si>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</si>
  <si>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</si>
  <si>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</si>
  <si>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</si>
  <si>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</si>
  <si>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</si>
  <si>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</si>
  <si>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</si>
  <si>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</si>
  <si>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</si>
  <si>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</si>
  <si>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</si>
  <si>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</si>
  <si>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</si>
  <si>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</si>
  <si>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</si>
  <si>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</si>
  <si>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</si>
  <si>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</si>
  <si>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</si>
  <si>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</si>
  <si>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</si>
  <si>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</si>
  <si>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</si>
  <si>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</si>
  <si>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</si>
  <si>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</si>
  <si>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</si>
  <si>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</si>
  <si>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</si>
  <si>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</si>
  <si>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</si>
  <si>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</si>
  <si>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</si>
  <si>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</si>
  <si>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</si>
  <si>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</si>
  <si>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</si>
  <si>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</si>
  <si>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</si>
  <si>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</si>
  <si>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</si>
  <si>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</si>
  <si>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</si>
  <si>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</si>
  <si>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</si>
  <si>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</si>
  <si>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</si>
  <si>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</si>
  <si>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</si>
  <si>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</si>
  <si>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</si>
  <si>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</si>
  <si>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</si>
  <si>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</si>
  <si>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</si>
  <si>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</si>
  <si>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</si>
  <si>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</si>
  <si>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</si>
  <si>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</si>
  <si>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</si>
  <si>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</si>
  <si>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</si>
  <si>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</si>
  <si>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</si>
  <si>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</si>
  <si>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</si>
  <si>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</si>
  <si>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</si>
  <si>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</si>
  <si>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</si>
  <si>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</si>
  <si>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</si>
  <si>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</si>
  <si>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</si>
  <si>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</si>
  <si>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</si>
  <si>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</si>
  <si>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</si>
  <si>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</si>
  <si>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</si>
  <si>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</si>
  <si>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</si>
  <si>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</si>
  <si>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</si>
  <si>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</si>
  <si>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</si>
  <si>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</si>
  <si>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</si>
  <si>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</si>
  <si>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</si>
  <si>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</si>
  <si>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</si>
  <si>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</si>
  <si>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</si>
  <si>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</si>
  <si>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</si>
  <si>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Агеенко МН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</si>
  <si>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</si>
  <si>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</si>
  <si>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</si>
  <si>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</si>
  <si>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</si>
  <si>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</si>
  <si>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(Форма)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</si>
  <si>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</si>
  <si>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</si>
  <si>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</si>
  <si>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</si>
  <si>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</si>
  <si>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</si>
  <si>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</si>
  <si>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</si>
  <si>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</si>
  <si>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</si>
  <si>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8 "Тополек" г. Клинцы  Брянской обл.</t>
  </si>
  <si>
    <t>по ОКПО</t>
  </si>
  <si>
    <t>30328057</t>
  </si>
  <si>
    <t xml:space="preserve">                       </t>
  </si>
  <si>
    <t>ИНН/КПП</t>
  </si>
  <si>
    <t>3203005070/324101001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</si>
  <si>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</si>
  <si>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</si>
  <si>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</si>
  <si>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</si>
  <si>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</si>
  <si>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</si>
  <si>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</si>
  <si>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ул. Мира -31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</si>
  <si>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</si>
  <si>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</si>
  <si>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</si>
  <si>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</si>
  <si>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</si>
  <si>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</si>
  <si>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</si>
  <si>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и плановый период 2019-2020 гг.</t>
  </si>
  <si>
    <t>19</t>
  </si>
  <si>
    <t>01</t>
  </si>
  <si>
    <t>первый год планового периода 2020</t>
  </si>
  <si>
    <t>второй год планового периода 2021</t>
  </si>
  <si>
    <t>Расходы</t>
  </si>
  <si>
    <t>200</t>
  </si>
  <si>
    <t>Оплата труда,начисления на оплату труда</t>
  </si>
  <si>
    <t>210</t>
  </si>
  <si>
    <t>211</t>
  </si>
  <si>
    <t>213</t>
  </si>
  <si>
    <t>Оплата работ ,услуг</t>
  </si>
  <si>
    <t>220</t>
  </si>
  <si>
    <t>221</t>
  </si>
  <si>
    <t>222</t>
  </si>
  <si>
    <t>223</t>
  </si>
  <si>
    <t>225</t>
  </si>
  <si>
    <t>226</t>
  </si>
  <si>
    <t>Социальное обеспечение</t>
  </si>
  <si>
    <t>компенсация родит.платы</t>
  </si>
  <si>
    <t>Пособия по социальной помощи населению(компенсация род.платы)</t>
  </si>
  <si>
    <t>262</t>
  </si>
  <si>
    <t>Пособия по социальной помощи населению(компенсация коммунальных плат.на селе)</t>
  </si>
  <si>
    <t>263</t>
  </si>
  <si>
    <t>266</t>
  </si>
  <si>
    <t>291</t>
  </si>
  <si>
    <t>Поступление нефинансовых активов</t>
  </si>
  <si>
    <t>300</t>
  </si>
  <si>
    <t>310</t>
  </si>
  <si>
    <t>340</t>
  </si>
  <si>
    <t>питание</t>
  </si>
  <si>
    <t>342</t>
  </si>
  <si>
    <t>хознужды</t>
  </si>
  <si>
    <t>346</t>
  </si>
  <si>
    <t>Заведующая МБОУ</t>
  </si>
  <si>
    <t>Главный бухгалтер</t>
  </si>
  <si>
    <t>2019 текущий финансовый год</t>
  </si>
  <si>
    <t>09</t>
  </si>
  <si>
    <t>за счет субсидий на выполнение муниципального задания(област.бюджет)</t>
  </si>
  <si>
    <t>дополнительная классификация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</si>
</sst>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theme="3" tint="0.39998000860214233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wrapText="1" indent="3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49" fontId="53" fillId="34" borderId="11" xfId="0" applyNumberFormat="1" applyFont="1" applyFill="1" applyBorder="1" applyAlignment="1">
      <alignment horizontal="center" vertical="top"/>
    </xf>
    <xf numFmtId="49" fontId="53" fillId="34" borderId="14" xfId="0" applyNumberFormat="1" applyFont="1" applyFill="1" applyBorder="1" applyAlignment="1">
      <alignment horizontal="center" vertical="top"/>
    </xf>
    <xf numFmtId="49" fontId="53" fillId="34" borderId="13" xfId="0" applyNumberFormat="1" applyFont="1" applyFill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7"/>
  <sheetViews>
    <sheetView zoomScaleSheetLayoutView="100" zoomScalePageLayoutView="0" workbookViewId="0" topLeftCell="A34">
      <selection activeCell="AE22" sqref="AE22:BW22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pans="5:113" s="2" customFormat="1" ht="11.25" customHeight="1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 t="s">
        <v>116</v>
      </c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</row>
    <row r="2" spans="5:113" s="2" customFormat="1" ht="11.25" customHeight="1">
      <c r="E2" s="18"/>
      <c r="F2" s="18"/>
      <c r="G2" s="18"/>
      <c r="H2" s="18"/>
      <c r="I2" s="18"/>
      <c r="J2" s="18"/>
      <c r="K2" s="18"/>
      <c r="L2" s="18" t="s">
        <v>117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34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</row>
    <row r="3" spans="5:113" s="2" customFormat="1" ht="11.25" customHeight="1">
      <c r="E3" s="18"/>
      <c r="F3" s="18"/>
      <c r="G3" s="18"/>
      <c r="H3" s="18"/>
      <c r="I3" s="18"/>
      <c r="J3" s="18"/>
      <c r="K3" s="18"/>
      <c r="L3" s="18" t="s">
        <v>118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</row>
    <row r="4" spans="5:113" s="2" customFormat="1" ht="11.25" customHeight="1">
      <c r="E4" s="18"/>
      <c r="F4" s="18"/>
      <c r="G4" s="18"/>
      <c r="H4" s="18"/>
      <c r="I4" s="18"/>
      <c r="J4" s="18"/>
      <c r="K4" s="18"/>
      <c r="L4" s="18" t="s">
        <v>119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34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</row>
    <row r="5" spans="5:113" s="2" customFormat="1" ht="11.25" customHeight="1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34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</row>
    <row r="6" spans="5:113" s="2" customFormat="1" ht="11.25" customHeight="1"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04" t="s">
        <v>120</v>
      </c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8"/>
      <c r="BJ6" s="18"/>
      <c r="BK6" s="18"/>
      <c r="BL6" s="18"/>
      <c r="BM6" s="34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</row>
    <row r="7" spans="5:113" s="2" customFormat="1" ht="11.25" customHeight="1">
      <c r="E7" s="18"/>
      <c r="F7" s="18"/>
      <c r="G7" s="18"/>
      <c r="H7" s="18"/>
      <c r="I7" s="35"/>
      <c r="J7" s="3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34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</row>
    <row r="8" spans="5:113" s="2" customFormat="1" ht="11.25" customHeight="1"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34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</row>
    <row r="9" spans="5:113" ht="9.75" customHeight="1"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34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</row>
    <row r="10" spans="5:113" ht="12.75" customHeight="1">
      <c r="E10" s="18"/>
      <c r="F10" s="18"/>
      <c r="G10" s="18"/>
      <c r="H10" s="18"/>
      <c r="I10" s="18"/>
      <c r="J10" s="18" t="s">
        <v>121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34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9" t="s">
        <v>122</v>
      </c>
      <c r="DE10" s="18"/>
      <c r="DF10" s="18"/>
      <c r="DG10" s="18"/>
      <c r="DH10" s="18"/>
      <c r="DI10" s="18"/>
    </row>
    <row r="11" spans="5:113" ht="15.75" customHeight="1">
      <c r="E11" s="18"/>
      <c r="F11" s="18"/>
      <c r="G11" s="18"/>
      <c r="H11" s="18" t="s">
        <v>123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</row>
    <row r="12" spans="5:114" ht="15">
      <c r="E12" s="18"/>
      <c r="F12" s="18"/>
      <c r="G12" s="18"/>
      <c r="H12" s="18" t="s">
        <v>124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36"/>
      <c r="DF12" s="36"/>
      <c r="DG12" s="36"/>
      <c r="DH12" s="36"/>
      <c r="DI12" s="36"/>
      <c r="DJ12" s="37"/>
    </row>
    <row r="13" spans="5:114" ht="27.75" customHeight="1">
      <c r="E13" s="18"/>
      <c r="F13" s="18"/>
      <c r="G13" s="18"/>
      <c r="H13" s="18" t="s">
        <v>125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36"/>
      <c r="DF13" s="36"/>
      <c r="DG13" s="36"/>
      <c r="DH13" s="36"/>
      <c r="DI13" s="36"/>
      <c r="DJ13" s="37"/>
    </row>
    <row r="14" spans="5:114" s="2" customFormat="1" ht="12.75"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36"/>
      <c r="DF14" s="36"/>
      <c r="DG14" s="36"/>
      <c r="DH14" s="36"/>
      <c r="DI14" s="36"/>
      <c r="DJ14" s="38"/>
    </row>
    <row r="15" spans="5:114" ht="15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36"/>
      <c r="BZ15" s="36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36"/>
      <c r="DF15" s="36"/>
      <c r="DG15" s="36"/>
      <c r="DH15" s="36"/>
      <c r="DI15" s="36"/>
      <c r="DJ15" s="37"/>
    </row>
    <row r="16" spans="5:114" s="2" customFormat="1" ht="12.7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36"/>
      <c r="BZ16" s="36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36"/>
      <c r="DF16" s="36"/>
      <c r="DG16" s="36"/>
      <c r="DH16" s="36"/>
      <c r="DI16" s="36"/>
      <c r="DJ16" s="38"/>
    </row>
    <row r="17" spans="5:114" ht="15"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36"/>
      <c r="BF17" s="36"/>
      <c r="BG17" s="36"/>
      <c r="BH17" s="36"/>
      <c r="BI17" s="36"/>
      <c r="BJ17" s="36"/>
      <c r="BK17" s="36"/>
      <c r="BL17" s="36"/>
      <c r="BM17" s="33"/>
      <c r="BN17" s="101"/>
      <c r="BO17" s="101"/>
      <c r="BP17" s="101"/>
      <c r="BQ17" s="101"/>
      <c r="BR17" s="36"/>
      <c r="BS17" s="36"/>
      <c r="BT17" s="36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2"/>
      <c r="CN17" s="102"/>
      <c r="CO17" s="102"/>
      <c r="CP17" s="102"/>
      <c r="CQ17" s="103"/>
      <c r="CR17" s="103"/>
      <c r="CS17" s="103"/>
      <c r="CT17" s="103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7"/>
    </row>
    <row r="18" ht="15">
      <c r="CY18" s="39"/>
    </row>
    <row r="19" spans="1:108" ht="16.5">
      <c r="A19" s="92" t="s">
        <v>126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</row>
    <row r="20" spans="36:58" s="40" customFormat="1" ht="16.5">
      <c r="AJ20" s="41"/>
      <c r="AM20" s="41"/>
      <c r="AV20" s="42"/>
      <c r="AW20" s="42"/>
      <c r="AX20" s="42"/>
      <c r="BA20" s="42" t="s">
        <v>127</v>
      </c>
      <c r="BB20" s="93" t="s">
        <v>155</v>
      </c>
      <c r="BC20" s="93"/>
      <c r="BD20" s="93"/>
      <c r="BE20" s="93"/>
      <c r="BF20" s="40" t="s">
        <v>128</v>
      </c>
    </row>
    <row r="21" ht="4.5" customHeight="1"/>
    <row r="22" spans="10:108" ht="17.25" customHeight="1"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76" t="s">
        <v>154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O22" s="94" t="s">
        <v>129</v>
      </c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</row>
    <row r="23" spans="91:108" ht="15" customHeight="1">
      <c r="CM23" s="44" t="s">
        <v>130</v>
      </c>
      <c r="CO23" s="78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80"/>
    </row>
    <row r="24" spans="36:108" ht="15" customHeight="1">
      <c r="AJ24" s="3"/>
      <c r="AK24" s="45" t="s">
        <v>2</v>
      </c>
      <c r="AL24" s="95" t="s">
        <v>156</v>
      </c>
      <c r="AM24" s="95"/>
      <c r="AN24" s="95"/>
      <c r="AO24" s="95"/>
      <c r="AP24" s="1" t="s">
        <v>2</v>
      </c>
      <c r="AS24" s="95" t="s">
        <v>156</v>
      </c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6">
        <v>20</v>
      </c>
      <c r="BL24" s="96"/>
      <c r="BM24" s="96"/>
      <c r="BN24" s="96"/>
      <c r="BO24" s="97" t="s">
        <v>155</v>
      </c>
      <c r="BP24" s="97"/>
      <c r="BQ24" s="97"/>
      <c r="BR24" s="97"/>
      <c r="BS24" s="1" t="s">
        <v>3</v>
      </c>
      <c r="BU24" s="3"/>
      <c r="BY24" s="46"/>
      <c r="CM24" s="44" t="s">
        <v>131</v>
      </c>
      <c r="CO24" s="78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80"/>
    </row>
    <row r="25" spans="77:108" ht="15" customHeight="1">
      <c r="BY25" s="46"/>
      <c r="BZ25" s="46"/>
      <c r="CM25" s="44"/>
      <c r="CO25" s="78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80"/>
    </row>
    <row r="26" spans="77:108" ht="9.75" customHeight="1">
      <c r="BY26" s="46"/>
      <c r="BZ26" s="46"/>
      <c r="CM26" s="44"/>
      <c r="CO26" s="78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44" ht="33" customHeight="1">
      <c r="A27" s="89" t="s">
        <v>132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1" t="s">
        <v>133</v>
      </c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Y27" s="46"/>
      <c r="CM27" s="44" t="s">
        <v>134</v>
      </c>
      <c r="CO27" s="78" t="s">
        <v>135</v>
      </c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80"/>
      <c r="EN27" s="1" t="s">
        <v>136</v>
      </c>
    </row>
    <row r="28" spans="1:108" ht="42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Y28" s="46"/>
      <c r="BZ28" s="46"/>
      <c r="CM28" s="47"/>
      <c r="CO28" s="78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5" customHeight="1">
      <c r="A29" s="4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Y29" s="46"/>
      <c r="BZ29" s="46"/>
      <c r="CM29" s="47"/>
      <c r="CO29" s="78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80"/>
    </row>
    <row r="30" spans="44:108" ht="18.75" customHeight="1"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Y30" s="46"/>
      <c r="BZ30" s="46"/>
      <c r="CM30" s="44"/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s="50" customFormat="1" ht="18.75" customHeight="1">
      <c r="A31" s="50" t="s">
        <v>137</v>
      </c>
      <c r="AI31" s="84" t="s">
        <v>138</v>
      </c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CM31" s="51"/>
      <c r="CO31" s="85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s="50" customFormat="1" ht="18.75" customHeight="1">
      <c r="A32" s="52" t="s">
        <v>139</v>
      </c>
      <c r="CM32" s="53" t="s">
        <v>140</v>
      </c>
      <c r="CO32" s="85" t="s">
        <v>141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s="50" customFormat="1" ht="3" customHeight="1">
      <c r="A33" s="52"/>
      <c r="BX33" s="52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</row>
    <row r="34" spans="1:108" ht="15">
      <c r="A34" s="4" t="s">
        <v>142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88" t="s">
        <v>143</v>
      </c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</row>
    <row r="35" spans="1:108" ht="15">
      <c r="A35" s="4" t="s">
        <v>144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</row>
    <row r="36" spans="1:100" ht="15">
      <c r="A36" s="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7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8"/>
      <c r="CP36" s="58"/>
      <c r="CQ36" s="58"/>
      <c r="CR36" s="58"/>
      <c r="CS36" s="58"/>
      <c r="CT36" s="58"/>
      <c r="CU36" s="58"/>
      <c r="CV36" s="58"/>
    </row>
    <row r="37" spans="1:108" ht="15">
      <c r="A37" s="4" t="s">
        <v>145</v>
      </c>
      <c r="AS37" s="75" t="s">
        <v>146</v>
      </c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</row>
    <row r="38" spans="1:108" ht="15">
      <c r="A38" s="4" t="s">
        <v>147</v>
      </c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</row>
    <row r="39" ht="15" customHeight="1"/>
    <row r="40" spans="1:108" s="3" customFormat="1" ht="14.25">
      <c r="A40" s="76" t="s">
        <v>148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</row>
    <row r="41" spans="1:108" s="3" customFormat="1" ht="14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</row>
    <row r="42" spans="1:108" ht="15" customHeight="1">
      <c r="A42" s="60" t="s">
        <v>149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</row>
    <row r="43" spans="1:108" ht="30" customHeight="1">
      <c r="A43" s="77" t="s">
        <v>150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</row>
    <row r="44" spans="1:108" ht="15" customHeight="1">
      <c r="A44" s="60" t="s">
        <v>151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0" customHeight="1">
      <c r="A45" s="77" t="s">
        <v>152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</row>
    <row r="46" spans="1:108" ht="15">
      <c r="A46" s="60" t="s">
        <v>153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30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</row>
    <row r="48" ht="3" customHeight="1"/>
  </sheetData>
  <sheetProtection/>
  <mergeCells count="40">
    <mergeCell ref="AB6:BH6"/>
    <mergeCell ref="BE12:DD12"/>
    <mergeCell ref="BE13:DD13"/>
    <mergeCell ref="BE14:DD14"/>
    <mergeCell ref="BE15:BX15"/>
    <mergeCell ref="CA15:DD15"/>
    <mergeCell ref="BE16:BX16"/>
    <mergeCell ref="CA16:DD16"/>
    <mergeCell ref="E17:AG17"/>
    <mergeCell ref="BN17:BQ17"/>
    <mergeCell ref="BU17:CL17"/>
    <mergeCell ref="CM17:CP17"/>
    <mergeCell ref="CQ17:CT17"/>
    <mergeCell ref="A19:DD19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AE22:BW22"/>
    <mergeCell ref="AS34:DD35"/>
    <mergeCell ref="CO25:DD25"/>
    <mergeCell ref="CO26:DD26"/>
    <mergeCell ref="A27:AH28"/>
    <mergeCell ref="AI27:BW28"/>
    <mergeCell ref="CO27:DD27"/>
    <mergeCell ref="CO28:DD28"/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FM10" sqref="FM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31" t="s">
        <v>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</row>
    <row r="3" ht="6" customHeight="1"/>
    <row r="4" spans="1:108" ht="15">
      <c r="A4" s="132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4"/>
      <c r="BU4" s="132" t="s">
        <v>4</v>
      </c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4"/>
    </row>
    <row r="5" spans="1:108" s="3" customFormat="1" ht="15" customHeight="1">
      <c r="A5" s="7"/>
      <c r="B5" s="122" t="s">
        <v>67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3"/>
      <c r="BU5" s="116">
        <v>7310780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8"/>
    </row>
    <row r="6" spans="1:108" ht="15">
      <c r="A6" s="5"/>
      <c r="B6" s="124" t="s">
        <v>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5"/>
      <c r="BU6" s="119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1"/>
    </row>
    <row r="7" spans="1:108" ht="30" customHeight="1">
      <c r="A7" s="8"/>
      <c r="B7" s="109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10"/>
      <c r="BU7" s="119">
        <v>7137042</v>
      </c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1"/>
    </row>
    <row r="8" spans="1:108" ht="15">
      <c r="A8" s="5"/>
      <c r="B8" s="114" t="s">
        <v>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5"/>
      <c r="BU8" s="119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1"/>
    </row>
    <row r="9" spans="1:108" ht="45" customHeight="1">
      <c r="A9" s="8"/>
      <c r="B9" s="109" t="s">
        <v>84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10"/>
      <c r="BU9" s="111">
        <v>7310780</v>
      </c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3"/>
    </row>
    <row r="10" spans="1:108" ht="45" customHeight="1">
      <c r="A10" s="8"/>
      <c r="B10" s="109" t="s">
        <v>85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10"/>
      <c r="BU10" s="111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3"/>
    </row>
    <row r="11" spans="1:108" ht="45" customHeight="1">
      <c r="A11" s="8"/>
      <c r="B11" s="109" t="s">
        <v>86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10"/>
      <c r="BU11" s="111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3"/>
    </row>
    <row r="12" spans="1:108" ht="30" customHeight="1">
      <c r="A12" s="8"/>
      <c r="B12" s="109" t="s">
        <v>87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10"/>
      <c r="BU12" s="111">
        <v>47600</v>
      </c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3"/>
    </row>
    <row r="13" spans="1:108" ht="30" customHeight="1">
      <c r="A13" s="8"/>
      <c r="B13" s="109" t="s">
        <v>88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10"/>
      <c r="BU13" s="111">
        <v>173738</v>
      </c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3"/>
    </row>
    <row r="14" spans="1:108" ht="15">
      <c r="A14" s="9"/>
      <c r="B14" s="114" t="s">
        <v>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5"/>
      <c r="BU14" s="111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3"/>
    </row>
    <row r="15" spans="1:108" ht="30" customHeight="1">
      <c r="A15" s="8"/>
      <c r="B15" s="109" t="s">
        <v>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10"/>
      <c r="BU15" s="111">
        <v>0</v>
      </c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</row>
    <row r="16" spans="1:108" ht="15">
      <c r="A16" s="8"/>
      <c r="B16" s="109" t="s">
        <v>15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10"/>
      <c r="BU16" s="111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3"/>
    </row>
    <row r="17" spans="1:108" s="3" customFormat="1" ht="15" customHeight="1">
      <c r="A17" s="7"/>
      <c r="B17" s="122" t="s">
        <v>68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3"/>
      <c r="BU17" s="126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ht="15">
      <c r="A18" s="5"/>
      <c r="B18" s="124" t="s">
        <v>1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5"/>
      <c r="BU18" s="111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3"/>
    </row>
    <row r="19" spans="1:108" ht="30" customHeight="1">
      <c r="A19" s="10"/>
      <c r="B19" s="129" t="s">
        <v>89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30"/>
      <c r="BU19" s="119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1"/>
    </row>
    <row r="20" spans="1:108" ht="30" customHeight="1">
      <c r="A20" s="8"/>
      <c r="B20" s="109" t="s">
        <v>90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10"/>
      <c r="BU20" s="119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</row>
    <row r="21" spans="1:108" ht="15" customHeight="1">
      <c r="A21" s="11"/>
      <c r="B21" s="114" t="s">
        <v>5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5"/>
      <c r="BU21" s="119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1:108" ht="15" customHeight="1">
      <c r="A22" s="8"/>
      <c r="B22" s="109" t="s">
        <v>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10"/>
      <c r="BU22" s="111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ht="15" customHeight="1">
      <c r="A23" s="8"/>
      <c r="B23" s="109" t="s">
        <v>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10"/>
      <c r="BU23" s="111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3"/>
    </row>
    <row r="24" spans="1:108" ht="15" customHeight="1">
      <c r="A24" s="8"/>
      <c r="B24" s="109" t="s">
        <v>64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10"/>
      <c r="BU24" s="111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3"/>
    </row>
    <row r="25" spans="1:108" ht="15" customHeight="1">
      <c r="A25" s="8"/>
      <c r="B25" s="109" t="s">
        <v>8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10"/>
      <c r="BU25" s="111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3"/>
    </row>
    <row r="26" spans="1:108" ht="15" customHeight="1">
      <c r="A26" s="8"/>
      <c r="B26" s="109" t="s">
        <v>9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10"/>
      <c r="BU26" s="111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3"/>
    </row>
    <row r="27" spans="1:108" ht="15" customHeight="1">
      <c r="A27" s="8"/>
      <c r="B27" s="109" t="s">
        <v>10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10"/>
      <c r="BU27" s="111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3"/>
    </row>
    <row r="28" spans="1:108" ht="30" customHeight="1">
      <c r="A28" s="8"/>
      <c r="B28" s="109" t="s">
        <v>34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10"/>
      <c r="BU28" s="111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3"/>
    </row>
    <row r="29" spans="1:108" ht="30" customHeight="1">
      <c r="A29" s="8"/>
      <c r="B29" s="109" t="s">
        <v>59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10"/>
      <c r="BU29" s="111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3"/>
    </row>
    <row r="30" spans="1:108" ht="15" customHeight="1">
      <c r="A30" s="8"/>
      <c r="B30" s="109" t="s">
        <v>35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10"/>
      <c r="BU30" s="111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3"/>
    </row>
    <row r="31" spans="1:108" ht="15" customHeight="1">
      <c r="A31" s="8"/>
      <c r="B31" s="109" t="s">
        <v>36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10"/>
      <c r="BU31" s="111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3"/>
    </row>
    <row r="32" spans="1:108" ht="45" customHeight="1">
      <c r="A32" s="8"/>
      <c r="B32" s="109" t="s">
        <v>69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10"/>
      <c r="BU32" s="111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3"/>
    </row>
    <row r="33" spans="1:108" ht="13.5" customHeight="1">
      <c r="A33" s="11"/>
      <c r="B33" s="114" t="s">
        <v>5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5"/>
      <c r="BU33" s="111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3"/>
    </row>
    <row r="34" spans="1:108" ht="15" customHeight="1">
      <c r="A34" s="8"/>
      <c r="B34" s="109" t="s">
        <v>37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10"/>
      <c r="BU34" s="111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3"/>
    </row>
    <row r="35" spans="1:108" ht="15" customHeight="1">
      <c r="A35" s="8"/>
      <c r="B35" s="109" t="s">
        <v>38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10"/>
      <c r="BU35" s="111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3"/>
    </row>
    <row r="36" spans="1:108" ht="15" customHeight="1">
      <c r="A36" s="8"/>
      <c r="B36" s="109" t="s">
        <v>33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10"/>
      <c r="BU36" s="111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3"/>
    </row>
    <row r="37" spans="1:108" ht="15" customHeight="1">
      <c r="A37" s="8"/>
      <c r="B37" s="109" t="s">
        <v>39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10"/>
      <c r="BU37" s="111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3"/>
    </row>
    <row r="38" spans="1:108" ht="15" customHeight="1">
      <c r="A38" s="8"/>
      <c r="B38" s="109" t="s">
        <v>40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10"/>
      <c r="BU38" s="111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3"/>
    </row>
    <row r="39" spans="1:108" ht="15" customHeight="1">
      <c r="A39" s="8"/>
      <c r="B39" s="109" t="s">
        <v>41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10"/>
      <c r="BU39" s="111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3"/>
    </row>
    <row r="40" spans="1:108" ht="30" customHeight="1">
      <c r="A40" s="8"/>
      <c r="B40" s="109" t="s">
        <v>42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10"/>
      <c r="BU40" s="111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3"/>
    </row>
    <row r="41" spans="1:108" ht="30" customHeight="1">
      <c r="A41" s="8"/>
      <c r="B41" s="109" t="s">
        <v>58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10"/>
      <c r="BU41" s="111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3"/>
    </row>
    <row r="42" spans="1:108" ht="15" customHeight="1">
      <c r="A42" s="8"/>
      <c r="B42" s="109" t="s">
        <v>43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10"/>
      <c r="BU42" s="111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3"/>
    </row>
    <row r="43" spans="1:108" ht="15" customHeight="1">
      <c r="A43" s="8"/>
      <c r="B43" s="109" t="s">
        <v>44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10"/>
      <c r="BU43" s="111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3"/>
    </row>
    <row r="44" spans="1:108" s="3" customFormat="1" ht="15" customHeight="1">
      <c r="A44" s="7"/>
      <c r="B44" s="122" t="s">
        <v>70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3"/>
      <c r="BU44" s="126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1:108" ht="15" customHeight="1">
      <c r="A45" s="12"/>
      <c r="B45" s="124" t="s">
        <v>1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5"/>
      <c r="BU45" s="111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3"/>
    </row>
    <row r="46" spans="1:108" ht="15" customHeight="1">
      <c r="A46" s="8"/>
      <c r="B46" s="109" t="s">
        <v>45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10"/>
      <c r="BU46" s="111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3"/>
    </row>
    <row r="47" spans="1:108" ht="30" customHeight="1">
      <c r="A47" s="8"/>
      <c r="B47" s="109" t="s">
        <v>91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10"/>
      <c r="BU47" s="111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3"/>
    </row>
    <row r="48" spans="1:108" ht="15" customHeight="1">
      <c r="A48" s="11"/>
      <c r="B48" s="114" t="s">
        <v>5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5"/>
      <c r="BU48" s="119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" customHeight="1">
      <c r="A49" s="8"/>
      <c r="B49" s="109" t="s">
        <v>51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10"/>
      <c r="BU49" s="111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3"/>
    </row>
    <row r="50" spans="1:108" ht="15" customHeight="1">
      <c r="A50" s="8"/>
      <c r="B50" s="109" t="s">
        <v>18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10"/>
      <c r="BU50" s="111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3"/>
    </row>
    <row r="51" spans="1:108" ht="15" customHeight="1">
      <c r="A51" s="8"/>
      <c r="B51" s="109" t="s">
        <v>19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10"/>
      <c r="BU51" s="111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3"/>
    </row>
    <row r="52" spans="1:108" ht="15" customHeight="1">
      <c r="A52" s="8"/>
      <c r="B52" s="109" t="s">
        <v>20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10"/>
      <c r="BU52" s="111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3"/>
    </row>
    <row r="53" spans="1:108" ht="15" customHeight="1">
      <c r="A53" s="8"/>
      <c r="B53" s="109" t="s">
        <v>21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10"/>
      <c r="BU53" s="111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3"/>
    </row>
    <row r="54" spans="1:108" ht="15" customHeight="1">
      <c r="A54" s="8"/>
      <c r="B54" s="109" t="s">
        <v>22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10"/>
      <c r="BU54" s="111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3"/>
    </row>
    <row r="55" spans="1:108" ht="15" customHeight="1">
      <c r="A55" s="8"/>
      <c r="B55" s="109" t="s">
        <v>23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10"/>
      <c r="BU55" s="111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3"/>
    </row>
    <row r="56" spans="1:108" ht="15" customHeight="1">
      <c r="A56" s="8"/>
      <c r="B56" s="109" t="s">
        <v>46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10"/>
      <c r="BU56" s="111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3"/>
    </row>
    <row r="57" spans="1:108" ht="15" customHeight="1">
      <c r="A57" s="8"/>
      <c r="B57" s="109" t="s">
        <v>60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10"/>
      <c r="BU57" s="111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3"/>
    </row>
    <row r="58" spans="1:108" ht="15" customHeight="1">
      <c r="A58" s="8"/>
      <c r="B58" s="109" t="s">
        <v>47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10"/>
      <c r="BU58" s="111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3"/>
    </row>
    <row r="59" spans="1:108" ht="15" customHeight="1">
      <c r="A59" s="8"/>
      <c r="B59" s="109" t="s">
        <v>48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10"/>
      <c r="BU59" s="111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3"/>
    </row>
    <row r="60" spans="1:108" ht="15" customHeight="1">
      <c r="A60" s="8"/>
      <c r="B60" s="109" t="s">
        <v>49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10"/>
      <c r="BU60" s="111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3"/>
    </row>
    <row r="61" spans="1:108" ht="15" customHeight="1">
      <c r="A61" s="8"/>
      <c r="B61" s="109" t="s">
        <v>50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10"/>
      <c r="BU61" s="111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3"/>
    </row>
    <row r="62" spans="1:108" ht="45" customHeight="1">
      <c r="A62" s="8"/>
      <c r="B62" s="109" t="s">
        <v>71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10"/>
      <c r="BU62" s="111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3"/>
    </row>
    <row r="63" spans="1:108" ht="15" customHeight="1">
      <c r="A63" s="13"/>
      <c r="B63" s="114" t="s">
        <v>5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5"/>
      <c r="BU63" s="111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3"/>
    </row>
    <row r="64" spans="1:108" ht="15" customHeight="1">
      <c r="A64" s="8"/>
      <c r="B64" s="109" t="s">
        <v>52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10"/>
      <c r="BU64" s="111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3"/>
    </row>
    <row r="65" spans="1:108" ht="15" customHeight="1">
      <c r="A65" s="8"/>
      <c r="B65" s="109" t="s">
        <v>24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10"/>
      <c r="BU65" s="111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3"/>
    </row>
    <row r="66" spans="1:108" ht="15" customHeight="1">
      <c r="A66" s="8"/>
      <c r="B66" s="109" t="s">
        <v>25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10"/>
      <c r="BU66" s="111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3"/>
    </row>
    <row r="67" spans="1:108" ht="15" customHeight="1">
      <c r="A67" s="8"/>
      <c r="B67" s="109" t="s">
        <v>26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10"/>
      <c r="BU67" s="111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3"/>
    </row>
    <row r="68" spans="1:108" ht="15" customHeight="1">
      <c r="A68" s="8"/>
      <c r="B68" s="109" t="s">
        <v>27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10"/>
      <c r="BU68" s="111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3"/>
    </row>
    <row r="69" spans="1:108" ht="15" customHeight="1">
      <c r="A69" s="8"/>
      <c r="B69" s="109" t="s">
        <v>28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10"/>
      <c r="BU69" s="111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3"/>
    </row>
    <row r="70" spans="1:108" ht="15" customHeight="1">
      <c r="A70" s="8"/>
      <c r="B70" s="109" t="s">
        <v>29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10"/>
      <c r="BU70" s="111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3"/>
    </row>
    <row r="71" spans="1:108" ht="15" customHeight="1">
      <c r="A71" s="8"/>
      <c r="B71" s="109" t="s">
        <v>53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10"/>
      <c r="BU71" s="111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3"/>
    </row>
    <row r="72" spans="1:108" ht="15" customHeight="1">
      <c r="A72" s="8"/>
      <c r="B72" s="109" t="s">
        <v>61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10"/>
      <c r="BU72" s="111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3"/>
    </row>
    <row r="73" spans="1:108" ht="15" customHeight="1">
      <c r="A73" s="8"/>
      <c r="B73" s="109" t="s">
        <v>54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10"/>
      <c r="BU73" s="111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3"/>
    </row>
    <row r="74" spans="1:108" ht="15" customHeight="1">
      <c r="A74" s="8"/>
      <c r="B74" s="109" t="s">
        <v>55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10"/>
      <c r="BU74" s="111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3"/>
    </row>
    <row r="75" spans="1:108" ht="15" customHeight="1">
      <c r="A75" s="8"/>
      <c r="B75" s="109" t="s">
        <v>56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10"/>
      <c r="BU75" s="111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3"/>
    </row>
    <row r="76" spans="1:108" ht="15" customHeight="1">
      <c r="A76" s="8"/>
      <c r="B76" s="109" t="s">
        <v>57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10"/>
      <c r="BU76" s="111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69"/>
  <sheetViews>
    <sheetView tabSelected="1" view="pageBreakPreview" zoomScaleSheetLayoutView="100" zoomScalePageLayoutView="0" workbookViewId="0" topLeftCell="A1">
      <selection activeCell="AT5" sqref="AT5:BI6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31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4"/>
    </row>
    <row r="5" spans="1:108" ht="15" customHeight="1">
      <c r="A5" s="135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7"/>
      <c r="AT5" s="135" t="s">
        <v>193</v>
      </c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 t="s">
        <v>190</v>
      </c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7"/>
      <c r="CA5" s="28"/>
      <c r="CB5" s="29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30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1:108" ht="101.25" customHeigh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40"/>
      <c r="AT6" s="138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40"/>
      <c r="BJ6" s="138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40"/>
      <c r="CA6" s="138" t="s">
        <v>157</v>
      </c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40"/>
      <c r="CP6" s="139" t="s">
        <v>158</v>
      </c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40"/>
    </row>
    <row r="7" spans="1:108" ht="30" customHeight="1">
      <c r="A7" s="141" t="s">
        <v>30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10"/>
      <c r="AT7" s="142" t="s">
        <v>13</v>
      </c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4"/>
      <c r="BJ7" s="145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7"/>
      <c r="CA7" s="145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7"/>
      <c r="CP7" s="148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50"/>
    </row>
    <row r="8" spans="1:108" s="4" customFormat="1" ht="15" customHeight="1">
      <c r="A8" s="151" t="s">
        <v>73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  <c r="AT8" s="152" t="s">
        <v>13</v>
      </c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4"/>
      <c r="BJ8" s="155">
        <f>BJ28</f>
        <v>10083397.1</v>
      </c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7"/>
      <c r="CA8" s="155">
        <f>CA28</f>
        <v>10114463.42286</v>
      </c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7"/>
      <c r="CP8" s="158">
        <f>CP28</f>
        <v>10148407.4641744</v>
      </c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60"/>
    </row>
    <row r="9" spans="1:108" s="4" customFormat="1" ht="15" customHeight="1">
      <c r="A9" s="161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3"/>
      <c r="AT9" s="142" t="s">
        <v>13</v>
      </c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4"/>
      <c r="BJ9" s="145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7"/>
      <c r="CA9" s="155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7"/>
      <c r="CP9" s="148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50"/>
    </row>
    <row r="10" spans="1:108" s="4" customFormat="1" ht="30" customHeight="1">
      <c r="A10" s="164" t="s">
        <v>92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6"/>
      <c r="AT10" s="142" t="s">
        <v>13</v>
      </c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4"/>
      <c r="BJ10" s="155">
        <f>BJ29</f>
        <v>8801574.99</v>
      </c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7"/>
      <c r="CA10" s="158">
        <f>CA29</f>
        <v>8832641.31286</v>
      </c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7"/>
      <c r="CP10" s="158">
        <f>CP29</f>
        <v>8866585.3541744</v>
      </c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60"/>
    </row>
    <row r="11" spans="1:108" s="15" customFormat="1" ht="15" customHeight="1">
      <c r="A11" s="167" t="s">
        <v>96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9"/>
      <c r="AT11" s="152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4"/>
      <c r="BJ11" s="155">
        <f>BJ30</f>
        <v>2030673.99</v>
      </c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7"/>
      <c r="CA11" s="158">
        <f>CA30</f>
        <v>2061740.31286</v>
      </c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7"/>
      <c r="CP11" s="158">
        <f>CP30</f>
        <v>2095684.3541744</v>
      </c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60"/>
    </row>
    <row r="12" spans="1:108" s="15" customFormat="1" ht="15" customHeight="1">
      <c r="A12" s="167" t="s">
        <v>97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9"/>
      <c r="AT12" s="152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4"/>
      <c r="BJ12" s="155">
        <f>BJ31</f>
        <v>6770901</v>
      </c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7"/>
      <c r="CA12" s="155">
        <f>CA31</f>
        <v>6770901</v>
      </c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7"/>
      <c r="CP12" s="158">
        <f>CP31</f>
        <v>6770901</v>
      </c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60"/>
    </row>
    <row r="13" spans="1:108" s="4" customFormat="1" ht="15" customHeight="1">
      <c r="A13" s="170" t="s">
        <v>93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2"/>
      <c r="AT13" s="142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4"/>
      <c r="BJ13" s="145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7"/>
      <c r="CA13" s="155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7"/>
      <c r="CP13" s="158">
        <f>CA13</f>
        <v>0</v>
      </c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60"/>
    </row>
    <row r="14" spans="1:108" s="4" customFormat="1" ht="48" customHeight="1">
      <c r="A14" s="173" t="s">
        <v>110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5"/>
      <c r="AT14" s="142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4"/>
      <c r="BJ14" s="155">
        <f>BJ33</f>
        <v>8801574.99</v>
      </c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7"/>
      <c r="CA14" s="158">
        <f>CA33</f>
        <v>8832641.31286</v>
      </c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7"/>
      <c r="CP14" s="158">
        <f>CP33</f>
        <v>8866585.3541744</v>
      </c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60"/>
    </row>
    <row r="15" spans="1:108" s="4" customFormat="1" ht="18" customHeight="1">
      <c r="A15" s="141" t="s">
        <v>95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10"/>
      <c r="AT15" s="142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4"/>
      <c r="BJ15" s="145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7"/>
      <c r="CA15" s="155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7"/>
      <c r="CP15" s="155">
        <f>CA15</f>
        <v>0</v>
      </c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7"/>
    </row>
    <row r="16" spans="1:108" s="4" customFormat="1" ht="35.25" customHeight="1">
      <c r="A16" s="176" t="s">
        <v>94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8"/>
      <c r="AT16" s="142" t="s">
        <v>13</v>
      </c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4"/>
      <c r="BJ16" s="155">
        <f>BJ18+BJ19</f>
        <v>14434.11</v>
      </c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7"/>
      <c r="CA16" s="155">
        <f>CA34</f>
        <v>14434.11</v>
      </c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7"/>
      <c r="CP16" s="155">
        <f>CA16</f>
        <v>14434.11</v>
      </c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7"/>
    </row>
    <row r="17" spans="1:108" s="4" customFormat="1" ht="18" customHeight="1">
      <c r="A17" s="170" t="s">
        <v>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2"/>
      <c r="AT17" s="142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4"/>
      <c r="BJ17" s="155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7"/>
      <c r="CA17" s="155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7"/>
      <c r="CP17" s="155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7"/>
    </row>
    <row r="18" spans="1:108" s="4" customFormat="1" ht="36.75" customHeight="1">
      <c r="A18" s="179" t="s">
        <v>112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1"/>
      <c r="AT18" s="142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4"/>
      <c r="BJ18" s="155">
        <f>BJ34</f>
        <v>14434.11</v>
      </c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7"/>
      <c r="CA18" s="155">
        <f>CA16</f>
        <v>14434.11</v>
      </c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7"/>
      <c r="CP18" s="155">
        <f aca="true" t="shared" si="0" ref="CP18:CP26">CA18</f>
        <v>14434.11</v>
      </c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7"/>
    </row>
    <row r="19" spans="1:108" s="4" customFormat="1" ht="21.75" customHeight="1">
      <c r="A19" s="182" t="s">
        <v>113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4"/>
      <c r="AT19" s="142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4"/>
      <c r="BJ19" s="155">
        <f>BJ35</f>
        <v>0</v>
      </c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7"/>
      <c r="CA19" s="155">
        <f>BJ19</f>
        <v>0</v>
      </c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7"/>
      <c r="CP19" s="155">
        <f t="shared" si="0"/>
        <v>0</v>
      </c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7"/>
    </row>
    <row r="20" spans="1:108" s="4" customFormat="1" ht="30" customHeight="1">
      <c r="A20" s="164" t="s">
        <v>74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6"/>
      <c r="AT20" s="142" t="s">
        <v>13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4"/>
      <c r="BJ20" s="145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7"/>
      <c r="CA20" s="155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7"/>
      <c r="CP20" s="145">
        <f t="shared" si="0"/>
        <v>0</v>
      </c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7"/>
    </row>
    <row r="21" spans="1:108" s="4" customFormat="1" ht="15" customHeight="1">
      <c r="A21" s="161" t="s">
        <v>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/>
      <c r="AT21" s="142" t="s">
        <v>13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4"/>
      <c r="BJ21" s="145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7"/>
      <c r="CA21" s="155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7"/>
      <c r="CP21" s="145">
        <f t="shared" si="0"/>
        <v>0</v>
      </c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1:108" s="4" customFormat="1" ht="45.75" customHeight="1">
      <c r="A22" s="185" t="s">
        <v>101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7"/>
      <c r="AT22" s="142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4"/>
      <c r="BJ22" s="145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7"/>
      <c r="CA22" s="155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7"/>
      <c r="CP22" s="145">
        <f t="shared" si="0"/>
        <v>0</v>
      </c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1:108" s="4" customFormat="1" ht="18" customHeight="1">
      <c r="A23" s="167" t="s">
        <v>102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9"/>
      <c r="AT23" s="142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4"/>
      <c r="BJ23" s="145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7"/>
      <c r="CA23" s="155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7"/>
      <c r="CP23" s="145">
        <f t="shared" si="0"/>
        <v>0</v>
      </c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s="4" customFormat="1" ht="20.25" customHeight="1">
      <c r="A24" s="167" t="s">
        <v>103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9"/>
      <c r="AT24" s="142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4"/>
      <c r="BJ24" s="145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7"/>
      <c r="CA24" s="155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7"/>
      <c r="CP24" s="145">
        <f t="shared" si="0"/>
        <v>0</v>
      </c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7"/>
    </row>
    <row r="25" spans="1:108" s="4" customFormat="1" ht="35.25" customHeight="1">
      <c r="A25" s="179" t="s">
        <v>114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1"/>
      <c r="AT25" s="142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4"/>
      <c r="BJ25" s="155">
        <f>BJ37</f>
        <v>312638</v>
      </c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7"/>
      <c r="CA25" s="155">
        <f>BJ25</f>
        <v>312638</v>
      </c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7"/>
      <c r="CP25" s="155">
        <f t="shared" si="0"/>
        <v>312638</v>
      </c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7"/>
    </row>
    <row r="26" spans="1:108" s="4" customFormat="1" ht="20.25" customHeight="1">
      <c r="A26" s="179" t="s">
        <v>109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1"/>
      <c r="AT26" s="142" t="s">
        <v>13</v>
      </c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4"/>
      <c r="BJ26" s="155">
        <f>BJ36</f>
        <v>954750</v>
      </c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7"/>
      <c r="CA26" s="155">
        <f>BJ26</f>
        <v>954750</v>
      </c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7"/>
      <c r="CP26" s="155">
        <f t="shared" si="0"/>
        <v>954750</v>
      </c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7"/>
    </row>
    <row r="27" spans="1:108" s="4" customFormat="1" ht="30" customHeight="1">
      <c r="A27" s="14"/>
      <c r="B27" s="109" t="s">
        <v>31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10"/>
      <c r="AT27" s="142" t="s">
        <v>13</v>
      </c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4"/>
      <c r="BJ27" s="145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7"/>
      <c r="CA27" s="155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7"/>
      <c r="CP27" s="145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7"/>
    </row>
    <row r="28" spans="1:108" s="15" customFormat="1" ht="15" customHeight="1">
      <c r="A28" s="6"/>
      <c r="B28" s="122" t="s">
        <v>75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3"/>
      <c r="AT28" s="152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4"/>
      <c r="BJ28" s="155">
        <f>BJ29+BJ34+BJ35+BJ36+BJ37+BJ38</f>
        <v>10083397.1</v>
      </c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7"/>
      <c r="CA28" s="158">
        <f>CA29+CA34+CA36+CA37</f>
        <v>10114463.42286</v>
      </c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7"/>
      <c r="CP28" s="158">
        <f>CP29+CP34+CP36+CP37</f>
        <v>10148407.4641744</v>
      </c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7"/>
    </row>
    <row r="29" spans="1:108" s="15" customFormat="1" ht="29.25" customHeight="1">
      <c r="A29" s="167" t="s">
        <v>98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152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4"/>
      <c r="BJ29" s="155">
        <f>BJ30+BJ31</f>
        <v>8801574.99</v>
      </c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7"/>
      <c r="CA29" s="158">
        <f>CA30+CA31</f>
        <v>8832641.31286</v>
      </c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7"/>
      <c r="CP29" s="158">
        <f>CP30+CP31</f>
        <v>8866585.3541744</v>
      </c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7"/>
    </row>
    <row r="30" spans="1:108" s="15" customFormat="1" ht="29.25" customHeight="1">
      <c r="A30" s="167" t="s">
        <v>96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9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88">
        <f>BJ41+BJ125</f>
        <v>2030673.99</v>
      </c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90"/>
      <c r="CA30" s="158">
        <f>CA41+CA125</f>
        <v>2061740.31286</v>
      </c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7"/>
      <c r="CP30" s="158">
        <f>CP41+CP125</f>
        <v>2095684.3541744</v>
      </c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7"/>
    </row>
    <row r="31" spans="1:108" s="15" customFormat="1" ht="29.25" customHeight="1">
      <c r="A31" s="167" t="s">
        <v>97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9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191">
        <f>BJ42+BJ126</f>
        <v>6770901</v>
      </c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3"/>
      <c r="CA31" s="155">
        <f>CA42+CA126</f>
        <v>6770901</v>
      </c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7"/>
      <c r="CP31" s="155">
        <f>CP42+CP126</f>
        <v>6770901</v>
      </c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7"/>
    </row>
    <row r="32" spans="1:108" s="15" customFormat="1" ht="29.25" customHeight="1">
      <c r="A32" s="170" t="s">
        <v>93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55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7"/>
      <c r="CA32" s="155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7"/>
      <c r="CP32" s="31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23"/>
    </row>
    <row r="33" spans="1:108" s="15" customFormat="1" ht="43.5" customHeight="1">
      <c r="A33" s="173" t="s">
        <v>111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5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55">
        <f>BJ44+BJ128</f>
        <v>8801574.99</v>
      </c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7"/>
      <c r="CA33" s="158">
        <f>CA31+CA30-CA113</f>
        <v>8832641.31286</v>
      </c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7"/>
      <c r="CP33" s="158">
        <f>CP31+CP30-CP113</f>
        <v>8866585.3541744</v>
      </c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7"/>
    </row>
    <row r="34" spans="1:108" s="15" customFormat="1" ht="32.25" customHeight="1">
      <c r="A34" s="179" t="s">
        <v>112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1"/>
      <c r="AT34" s="152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4"/>
      <c r="BJ34" s="155">
        <f>BJ45</f>
        <v>14434.11</v>
      </c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7"/>
      <c r="CA34" s="155">
        <f>CA45</f>
        <v>14434.11</v>
      </c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7"/>
      <c r="CP34" s="155">
        <f>CP45</f>
        <v>14434.11</v>
      </c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7"/>
    </row>
    <row r="35" spans="1:108" s="15" customFormat="1" ht="23.25" customHeight="1">
      <c r="A35" s="182" t="s">
        <v>113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4"/>
      <c r="AT35" s="152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4"/>
      <c r="BJ35" s="155">
        <f>BJ139</f>
        <v>0</v>
      </c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7"/>
      <c r="CA35" s="155">
        <f>BJ35</f>
        <v>0</v>
      </c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7"/>
      <c r="CP35" s="155">
        <f>CA35</f>
        <v>0</v>
      </c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7"/>
    </row>
    <row r="36" spans="1:108" s="15" customFormat="1" ht="27" customHeight="1">
      <c r="A36" s="194" t="s">
        <v>109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6"/>
      <c r="AT36" s="152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4"/>
      <c r="BJ36" s="155">
        <f>BJ153</f>
        <v>954750</v>
      </c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7"/>
      <c r="CA36" s="155">
        <f>CA131</f>
        <v>954750</v>
      </c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7"/>
      <c r="CP36" s="155">
        <f>CA36</f>
        <v>954750</v>
      </c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7"/>
    </row>
    <row r="37" spans="1:108" s="15" customFormat="1" ht="27" customHeight="1">
      <c r="A37" s="194" t="s">
        <v>114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6"/>
      <c r="AT37" s="142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4"/>
      <c r="BJ37" s="155">
        <f>BJ112</f>
        <v>312638</v>
      </c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7"/>
      <c r="CA37" s="155">
        <f>BJ37</f>
        <v>312638</v>
      </c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7"/>
      <c r="CP37" s="155">
        <f>CA37</f>
        <v>312638</v>
      </c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7"/>
    </row>
    <row r="38" spans="1:108" s="4" customFormat="1" ht="27.75" customHeight="1">
      <c r="A38" s="167" t="s">
        <v>100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9"/>
      <c r="AT38" s="152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4"/>
      <c r="BJ38" s="155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7"/>
      <c r="CA38" s="145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7"/>
      <c r="CP38" s="155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s="4" customFormat="1" ht="27.75" customHeight="1">
      <c r="A39" s="197" t="s">
        <v>159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9"/>
      <c r="AT39" s="200" t="s">
        <v>160</v>
      </c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2"/>
      <c r="BJ39" s="155">
        <f>BJ40+BJ45+BJ46+BJ47</f>
        <v>8572726.100000001</v>
      </c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7"/>
      <c r="CA39" s="158">
        <f>CA40+CA45+CA47</f>
        <v>8603792.42286</v>
      </c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7"/>
      <c r="CP39" s="158">
        <f>CP40+CP45+CP47</f>
        <v>8637736.464174401</v>
      </c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7"/>
    </row>
    <row r="40" spans="1:108" s="4" customFormat="1" ht="27.75" customHeight="1">
      <c r="A40" s="167" t="s">
        <v>98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9"/>
      <c r="AT40" s="2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5"/>
      <c r="BJ40" s="155">
        <f>BJ49+BJ73+BJ108+BJ119</f>
        <v>8245653.99</v>
      </c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7"/>
      <c r="CA40" s="158">
        <f>CA49+CA73+CA108+CA119</f>
        <v>8276720.31286</v>
      </c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7"/>
      <c r="CP40" s="158">
        <f>CP49+CP73+CP108+CP119</f>
        <v>8310664.3541744</v>
      </c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7"/>
    </row>
    <row r="41" spans="1:108" s="4" customFormat="1" ht="27.75" customHeight="1">
      <c r="A41" s="167" t="s">
        <v>96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55">
        <f>BJ50+BJ74+BJ109+BJ119</f>
        <v>1551313.99</v>
      </c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7"/>
      <c r="CA41" s="158">
        <f>CA50+CA74+CA108+CA119</f>
        <v>1582380.31286</v>
      </c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7"/>
      <c r="CP41" s="158">
        <f>CP50+CP74+CP108+CP119</f>
        <v>1616324.3541744</v>
      </c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7"/>
    </row>
    <row r="42" spans="1:108" s="4" customFormat="1" ht="27.75" customHeight="1">
      <c r="A42" s="167" t="s">
        <v>97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9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55">
        <f>BJ51+BJ75+BJ110</f>
        <v>6694340</v>
      </c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7"/>
      <c r="CA42" s="155">
        <f>CA51+CA75+CA113</f>
        <v>6694340</v>
      </c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7"/>
      <c r="CP42" s="155">
        <f>CP51+CP75</f>
        <v>6694340</v>
      </c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7"/>
    </row>
    <row r="43" spans="1:108" s="4" customFormat="1" ht="27.75" customHeight="1">
      <c r="A43" s="170" t="s">
        <v>93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2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55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7"/>
      <c r="CA43" s="155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7"/>
      <c r="CP43" s="203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</row>
    <row r="44" spans="1:108" s="4" customFormat="1" ht="51.75" customHeight="1">
      <c r="A44" s="173" t="s">
        <v>111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5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55">
        <f>BJ42+BJ41-BJ113</f>
        <v>8245653.99</v>
      </c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7"/>
      <c r="CA44" s="158">
        <f>CA42+CA41-CA113</f>
        <v>8276720.31286</v>
      </c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7"/>
      <c r="CP44" s="158">
        <f>CP42+CP41-CP113</f>
        <v>8310664.3541744</v>
      </c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7"/>
    </row>
    <row r="45" spans="1:108" s="4" customFormat="1" ht="27.75" customHeight="1">
      <c r="A45" s="179" t="s">
        <v>112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1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55">
        <f>BJ78</f>
        <v>14434.11</v>
      </c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7"/>
      <c r="CA45" s="155">
        <f>CA78</f>
        <v>14434.11</v>
      </c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7"/>
      <c r="CP45" s="155">
        <f>CP78</f>
        <v>14434.11</v>
      </c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7"/>
    </row>
    <row r="46" spans="1:108" s="4" customFormat="1" ht="27.75" customHeight="1">
      <c r="A46" s="182" t="s">
        <v>113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4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5"/>
      <c r="BJ46" s="155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7"/>
      <c r="CA46" s="145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7"/>
      <c r="CP46" s="205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</row>
    <row r="47" spans="1:111" s="4" customFormat="1" ht="27.75" customHeight="1">
      <c r="A47" s="170" t="s">
        <v>173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2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55">
        <f>BJ112</f>
        <v>312638</v>
      </c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7"/>
      <c r="CA47" s="155">
        <v>312638</v>
      </c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7"/>
      <c r="CP47" s="155">
        <v>312638</v>
      </c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G47" s="69"/>
    </row>
    <row r="48" spans="1:109" s="4" customFormat="1" ht="27.75" customHeight="1">
      <c r="A48" s="14"/>
      <c r="B48" s="165" t="s">
        <v>161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6"/>
      <c r="AT48" s="207" t="s">
        <v>162</v>
      </c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9"/>
      <c r="BJ48" s="155">
        <f>BJ49+BJ54+BJ55</f>
        <v>6720340</v>
      </c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7"/>
      <c r="CA48" s="155">
        <f aca="true" t="shared" si="1" ref="CA48:CA55">CA56+CA64</f>
        <v>6740340</v>
      </c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7"/>
      <c r="CP48" s="203">
        <f>CA48</f>
        <v>6740340</v>
      </c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</row>
    <row r="49" spans="1:108" s="4" customFormat="1" ht="27.75" customHeight="1">
      <c r="A49" s="167" t="s">
        <v>98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9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55">
        <f>BJ57+BJ65</f>
        <v>6720340</v>
      </c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7"/>
      <c r="CA49" s="155">
        <f t="shared" si="1"/>
        <v>6740340</v>
      </c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7"/>
      <c r="CP49" s="155">
        <f>CA49</f>
        <v>6740340</v>
      </c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</row>
    <row r="50" spans="1:108" s="4" customFormat="1" ht="27.75" customHeight="1">
      <c r="A50" s="167" t="s">
        <v>96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9"/>
      <c r="AT50" s="24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5"/>
      <c r="BJ50" s="188">
        <f>BJ58+BJ66</f>
        <v>46000</v>
      </c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90"/>
      <c r="CA50" s="155">
        <f t="shared" si="1"/>
        <v>46000</v>
      </c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7"/>
      <c r="CP50" s="155">
        <f>CA50</f>
        <v>46000</v>
      </c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</row>
    <row r="51" spans="1:108" s="4" customFormat="1" ht="27.75" customHeight="1">
      <c r="A51" s="167" t="s">
        <v>97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9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210">
        <f>BJ59+BJ67</f>
        <v>6674340</v>
      </c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2"/>
      <c r="CA51" s="155">
        <f t="shared" si="1"/>
        <v>6694340</v>
      </c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7"/>
      <c r="CP51" s="155">
        <f>CA51</f>
        <v>6694340</v>
      </c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</row>
    <row r="52" spans="1:108" s="4" customFormat="1" ht="27.75" customHeight="1">
      <c r="A52" s="170" t="s">
        <v>93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2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55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7"/>
      <c r="CA52" s="155">
        <f t="shared" si="1"/>
        <v>0</v>
      </c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7"/>
      <c r="CP52" s="155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</row>
    <row r="53" spans="1:108" s="4" customFormat="1" ht="45.75" customHeight="1">
      <c r="A53" s="173" t="s">
        <v>111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5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155">
        <f>BJ50+BJ51</f>
        <v>6720340</v>
      </c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7"/>
      <c r="CA53" s="155">
        <f t="shared" si="1"/>
        <v>6740340</v>
      </c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7"/>
      <c r="CP53" s="155">
        <f>CA53</f>
        <v>6740340</v>
      </c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</row>
    <row r="54" spans="1:108" s="4" customFormat="1" ht="27.75" customHeight="1">
      <c r="A54" s="167" t="s">
        <v>99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9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55">
        <f>BJ62+BJ70</f>
        <v>0</v>
      </c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7"/>
      <c r="CA54" s="155">
        <f t="shared" si="1"/>
        <v>0</v>
      </c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7"/>
      <c r="CP54" s="155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</row>
    <row r="55" spans="1:108" s="4" customFormat="1" ht="27.75" customHeight="1">
      <c r="A55" s="167" t="s">
        <v>100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9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55">
        <f>BJ63+BJ71</f>
        <v>0</v>
      </c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7"/>
      <c r="CA55" s="155">
        <f t="shared" si="1"/>
        <v>0</v>
      </c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7"/>
      <c r="CP55" s="155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</row>
    <row r="56" spans="1:110" s="4" customFormat="1" ht="15">
      <c r="A56" s="14"/>
      <c r="B56" s="165" t="s">
        <v>16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6"/>
      <c r="AT56" s="213" t="s">
        <v>163</v>
      </c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5"/>
      <c r="BJ56" s="155">
        <f>BJ57+BJ63</f>
        <v>5167582</v>
      </c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7"/>
      <c r="CA56" s="155">
        <f aca="true" t="shared" si="2" ref="CA56:CA61">CP56</f>
        <v>5187582</v>
      </c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7"/>
      <c r="CP56" s="155">
        <f>CP57+CP63</f>
        <v>5187582</v>
      </c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7"/>
    </row>
    <row r="57" spans="1:110" s="15" customFormat="1" ht="31.5" customHeight="1">
      <c r="A57" s="167" t="s">
        <v>98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9"/>
      <c r="AT57" s="152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4"/>
      <c r="BJ57" s="155">
        <f>BJ58+BJ59</f>
        <v>5167582</v>
      </c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7"/>
      <c r="CA57" s="155">
        <f t="shared" si="2"/>
        <v>5187582</v>
      </c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7"/>
      <c r="CP57" s="155">
        <f>CP58+CP59</f>
        <v>5187582</v>
      </c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7"/>
    </row>
    <row r="58" spans="1:110" s="15" customFormat="1" ht="31.5" customHeight="1">
      <c r="A58" s="167" t="s">
        <v>96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9"/>
      <c r="AT58" s="24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5"/>
      <c r="BJ58" s="188">
        <v>46000</v>
      </c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90"/>
      <c r="CA58" s="155">
        <f t="shared" si="2"/>
        <v>46000</v>
      </c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7"/>
      <c r="CP58" s="188">
        <v>46000</v>
      </c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90"/>
    </row>
    <row r="59" spans="1:110" s="15" customFormat="1" ht="31.5" customHeight="1">
      <c r="A59" s="167" t="s">
        <v>97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9"/>
      <c r="AT59" s="24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5"/>
      <c r="BJ59" s="216">
        <v>5121582</v>
      </c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8"/>
      <c r="CA59" s="155">
        <f t="shared" si="2"/>
        <v>5141582</v>
      </c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7"/>
      <c r="CP59" s="216">
        <v>5141582</v>
      </c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8"/>
    </row>
    <row r="60" spans="1:110" s="15" customFormat="1" ht="18" customHeight="1">
      <c r="A60" s="170" t="s">
        <v>93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2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55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7"/>
      <c r="CA60" s="155">
        <f t="shared" si="2"/>
        <v>0</v>
      </c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7"/>
      <c r="CP60" s="155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7"/>
    </row>
    <row r="61" spans="1:110" s="15" customFormat="1" ht="47.25" customHeight="1">
      <c r="A61" s="173" t="s">
        <v>111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5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155">
        <f>BJ57</f>
        <v>5167582</v>
      </c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7"/>
      <c r="CA61" s="155">
        <f t="shared" si="2"/>
        <v>5187582</v>
      </c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7"/>
      <c r="CP61" s="155">
        <f>CP57</f>
        <v>5187582</v>
      </c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7"/>
    </row>
    <row r="62" spans="1:108" s="15" customFormat="1" ht="15" customHeight="1">
      <c r="A62" s="167" t="s">
        <v>99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9"/>
      <c r="AT62" s="152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4"/>
      <c r="BJ62" s="155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7"/>
      <c r="CA62" s="155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7"/>
      <c r="CP62" s="155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s="15" customFormat="1" ht="30" customHeight="1">
      <c r="A63" s="167" t="s">
        <v>100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9"/>
      <c r="AT63" s="152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4"/>
      <c r="BJ63" s="155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7"/>
      <c r="CA63" s="155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7"/>
      <c r="CP63" s="155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7"/>
    </row>
    <row r="64" spans="1:110" s="4" customFormat="1" ht="15">
      <c r="A64" s="14"/>
      <c r="B64" s="165" t="s">
        <v>65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6"/>
      <c r="AT64" s="219" t="s">
        <v>164</v>
      </c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1"/>
      <c r="BJ64" s="155">
        <f>BJ65+BJ71</f>
        <v>1552758</v>
      </c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7"/>
      <c r="CA64" s="155">
        <f aca="true" t="shared" si="3" ref="CA64:CA69">CP64</f>
        <v>1552758</v>
      </c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7"/>
      <c r="CP64" s="155">
        <f>CP65+CP71</f>
        <v>1552758</v>
      </c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7"/>
    </row>
    <row r="65" spans="1:110" s="15" customFormat="1" ht="29.25" customHeight="1">
      <c r="A65" s="167" t="s">
        <v>98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9"/>
      <c r="AT65" s="152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4"/>
      <c r="BJ65" s="155">
        <f>BJ66+BJ67</f>
        <v>1552758</v>
      </c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7"/>
      <c r="CA65" s="155">
        <f t="shared" si="3"/>
        <v>1552758</v>
      </c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7"/>
      <c r="CP65" s="155">
        <f>CP66+CP67</f>
        <v>1552758</v>
      </c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7"/>
    </row>
    <row r="66" spans="1:110" s="15" customFormat="1" ht="29.25" customHeight="1">
      <c r="A66" s="167" t="s">
        <v>96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9"/>
      <c r="AT66" s="24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5"/>
      <c r="BJ66" s="188">
        <v>0</v>
      </c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90"/>
      <c r="CA66" s="155">
        <f t="shared" si="3"/>
        <v>0</v>
      </c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7"/>
      <c r="CP66" s="188">
        <v>0</v>
      </c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90"/>
    </row>
    <row r="67" spans="1:110" s="15" customFormat="1" ht="29.25" customHeight="1">
      <c r="A67" s="167" t="s">
        <v>97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9"/>
      <c r="AT67" s="24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5"/>
      <c r="BJ67" s="222">
        <v>1552758</v>
      </c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4"/>
      <c r="CA67" s="155">
        <f t="shared" si="3"/>
        <v>1552758</v>
      </c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7"/>
      <c r="CP67" s="222">
        <v>1552758</v>
      </c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4"/>
    </row>
    <row r="68" spans="1:110" s="15" customFormat="1" ht="15" customHeight="1">
      <c r="A68" s="170" t="s">
        <v>93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2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55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7"/>
      <c r="CA68" s="155">
        <f t="shared" si="3"/>
        <v>0</v>
      </c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7"/>
      <c r="CP68" s="155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7"/>
    </row>
    <row r="69" spans="1:110" s="15" customFormat="1" ht="42.75" customHeight="1">
      <c r="A69" s="173" t="s">
        <v>111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5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155">
        <f>BJ65</f>
        <v>1552758</v>
      </c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7"/>
      <c r="CA69" s="155">
        <f t="shared" si="3"/>
        <v>1552758</v>
      </c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7"/>
      <c r="CP69" s="155">
        <f>CP65</f>
        <v>1552758</v>
      </c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7"/>
    </row>
    <row r="70" spans="1:110" s="15" customFormat="1" ht="15" customHeight="1">
      <c r="A70" s="167" t="s">
        <v>99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9"/>
      <c r="AT70" s="152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4"/>
      <c r="BJ70" s="155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7"/>
      <c r="CA70" s="155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7"/>
      <c r="CP70" s="155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7"/>
    </row>
    <row r="71" spans="1:110" s="15" customFormat="1" ht="32.25" customHeight="1">
      <c r="A71" s="167" t="s">
        <v>100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9"/>
      <c r="AT71" s="152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4"/>
      <c r="BJ71" s="155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7"/>
      <c r="CA71" s="155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7"/>
      <c r="CP71" s="155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7"/>
    </row>
    <row r="72" spans="1:108" s="15" customFormat="1" ht="21.75" customHeight="1">
      <c r="A72" s="225" t="s">
        <v>165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7"/>
      <c r="AT72" s="207" t="s">
        <v>166</v>
      </c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9"/>
      <c r="BJ72" s="155">
        <f>BJ80+BJ85+BJ90+BJ95+BJ101</f>
        <v>1238590.1</v>
      </c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7"/>
      <c r="CA72" s="158">
        <f>CA80+CA85+CA90+CA95+CA101</f>
        <v>1269656.4228599998</v>
      </c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7"/>
      <c r="CP72" s="158">
        <f>CP80+CP85+CP90+CP95+CP101</f>
        <v>1303600.4641744</v>
      </c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7"/>
    </row>
    <row r="73" spans="1:108" s="15" customFormat="1" ht="32.25" customHeight="1">
      <c r="A73" s="167" t="s">
        <v>98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9"/>
      <c r="AT73" s="24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5"/>
      <c r="BJ73" s="155">
        <f>BJ81+BJ86+BJ91+BJ96+BJ102</f>
        <v>1224155.99</v>
      </c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7"/>
      <c r="CA73" s="158">
        <f>CA81+CA86+CA91+CA96+CA102</f>
        <v>1255222.31286</v>
      </c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7"/>
      <c r="CP73" s="158">
        <f>CP81+CP86+CP91+CP96+CP102</f>
        <v>1289166.3541744</v>
      </c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7"/>
    </row>
    <row r="74" spans="1:108" s="15" customFormat="1" ht="32.25" customHeight="1">
      <c r="A74" s="167" t="s">
        <v>96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9"/>
      <c r="AT74" s="24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5"/>
      <c r="BJ74" s="188">
        <f>BJ81+BJ86+BJ91+BJ96+BJ102</f>
        <v>1224155.99</v>
      </c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90"/>
      <c r="CA74" s="158">
        <f>CA81+CA86+CA91+CA96+CA102</f>
        <v>1255222.31286</v>
      </c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7"/>
      <c r="CP74" s="158">
        <f>CP81+CP86+CP91+CP96+CP102</f>
        <v>1289166.3541744</v>
      </c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7"/>
    </row>
    <row r="75" spans="1:111" s="15" customFormat="1" ht="32.25" customHeight="1">
      <c r="A75" s="167" t="s">
        <v>97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9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55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7"/>
      <c r="CA75" s="155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7"/>
      <c r="CP75" s="203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</row>
    <row r="76" spans="1:108" s="15" customFormat="1" ht="32.25" customHeight="1">
      <c r="A76" s="170" t="s">
        <v>93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2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55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7"/>
      <c r="CA76" s="155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7"/>
      <c r="CP76" s="155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</row>
    <row r="77" spans="1:108" s="15" customFormat="1" ht="32.25" customHeight="1">
      <c r="A77" s="173" t="s">
        <v>111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5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55">
        <f>BJ74</f>
        <v>1224155.99</v>
      </c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7"/>
      <c r="CA77" s="158">
        <f>CA74</f>
        <v>1255222.31286</v>
      </c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7"/>
      <c r="CP77" s="158">
        <f>CP74</f>
        <v>1289166.3541744</v>
      </c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7"/>
    </row>
    <row r="78" spans="1:108" s="15" customFormat="1" ht="32.25" customHeight="1">
      <c r="A78" s="179" t="s">
        <v>112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1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55">
        <f>BJ83+BJ88+BJ93+BJ98+BJ99+BJ104+BJ105</f>
        <v>14434.11</v>
      </c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7"/>
      <c r="CA78" s="155">
        <f>CA98+CA104</f>
        <v>14434.11</v>
      </c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7"/>
      <c r="CP78" s="155">
        <f>CP98+CP104</f>
        <v>14434.11</v>
      </c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7"/>
    </row>
    <row r="79" spans="1:108" s="15" customFormat="1" ht="32.25" customHeight="1">
      <c r="A79" s="167" t="s">
        <v>100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9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55">
        <f>BJ84+BJ89+BJ94+BJ100+BJ106</f>
        <v>0</v>
      </c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7"/>
      <c r="CA79" s="155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7"/>
      <c r="CP79" s="155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</row>
    <row r="80" spans="1:110" s="4" customFormat="1" ht="15" customHeight="1">
      <c r="A80" s="14"/>
      <c r="B80" s="165" t="s">
        <v>76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6"/>
      <c r="AT80" s="219" t="s">
        <v>167</v>
      </c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1"/>
      <c r="BJ80" s="155">
        <f>BJ81</f>
        <v>17006.8</v>
      </c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7"/>
      <c r="CA80" s="155">
        <f>CA81</f>
        <v>17653.06</v>
      </c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7"/>
      <c r="CP80" s="155">
        <f>CP81</f>
        <v>18359.18</v>
      </c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7"/>
    </row>
    <row r="81" spans="1:110" s="15" customFormat="1" ht="45.75" customHeight="1">
      <c r="A81" s="167" t="s">
        <v>107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9"/>
      <c r="AT81" s="152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4"/>
      <c r="BJ81" s="155">
        <f>BJ82</f>
        <v>17006.8</v>
      </c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7"/>
      <c r="CA81" s="155">
        <f>CA82</f>
        <v>17653.06</v>
      </c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7"/>
      <c r="CP81" s="155">
        <f>CP82</f>
        <v>18359.18</v>
      </c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7"/>
    </row>
    <row r="82" spans="1:110" s="15" customFormat="1" ht="46.5" customHeight="1">
      <c r="A82" s="173" t="s">
        <v>111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5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88">
        <v>17006.8</v>
      </c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90"/>
      <c r="CA82" s="155">
        <v>17653.06</v>
      </c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7"/>
      <c r="CP82" s="155">
        <v>18359.18</v>
      </c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7"/>
    </row>
    <row r="83" spans="1:108" s="15" customFormat="1" ht="15" customHeight="1">
      <c r="A83" s="167" t="s">
        <v>99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9"/>
      <c r="AT83" s="152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4"/>
      <c r="BJ83" s="155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7"/>
      <c r="CA83" s="155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7"/>
      <c r="CP83" s="155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7"/>
    </row>
    <row r="84" spans="1:108" s="15" customFormat="1" ht="31.5" customHeight="1">
      <c r="A84" s="167" t="s">
        <v>100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9"/>
      <c r="AT84" s="152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4"/>
      <c r="BJ84" s="155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7"/>
      <c r="CA84" s="155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7"/>
      <c r="CP84" s="155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7"/>
    </row>
    <row r="85" spans="1:108" s="4" customFormat="1" ht="15" customHeight="1">
      <c r="A85" s="14"/>
      <c r="B85" s="165" t="s">
        <v>77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6"/>
      <c r="AT85" s="219" t="s">
        <v>168</v>
      </c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1"/>
      <c r="BJ85" s="155">
        <f>BJ86</f>
        <v>50130</v>
      </c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7"/>
      <c r="CA85" s="155">
        <f>CA86</f>
        <v>50130</v>
      </c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7"/>
      <c r="CP85" s="155">
        <f>CA85</f>
        <v>50130</v>
      </c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7"/>
    </row>
    <row r="86" spans="1:108" s="15" customFormat="1" ht="39.75" customHeight="1">
      <c r="A86" s="167" t="s">
        <v>107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9"/>
      <c r="AT86" s="152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4"/>
      <c r="BJ86" s="155">
        <f>BJ87</f>
        <v>50130</v>
      </c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7"/>
      <c r="CA86" s="155">
        <f>CA87</f>
        <v>50130</v>
      </c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7"/>
      <c r="CP86" s="155">
        <f>CA86</f>
        <v>50130</v>
      </c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7"/>
    </row>
    <row r="87" spans="1:108" s="15" customFormat="1" ht="47.25" customHeight="1">
      <c r="A87" s="173" t="s">
        <v>111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5"/>
      <c r="AT87" s="24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5"/>
      <c r="BJ87" s="188">
        <v>50130</v>
      </c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90"/>
      <c r="CA87" s="155">
        <f>BJ87</f>
        <v>50130</v>
      </c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7"/>
      <c r="CP87" s="155">
        <f>CA87</f>
        <v>50130</v>
      </c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7"/>
    </row>
    <row r="88" spans="1:108" s="15" customFormat="1" ht="15" customHeight="1">
      <c r="A88" s="167" t="s">
        <v>99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9"/>
      <c r="AT88" s="152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4"/>
      <c r="BJ88" s="155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7"/>
      <c r="CA88" s="155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7"/>
      <c r="CP88" s="155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7"/>
    </row>
    <row r="89" spans="1:108" s="15" customFormat="1" ht="28.5" customHeight="1">
      <c r="A89" s="167" t="s">
        <v>100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9"/>
      <c r="AT89" s="152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4"/>
      <c r="BJ89" s="155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7"/>
      <c r="CA89" s="155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7"/>
      <c r="CP89" s="155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7"/>
    </row>
    <row r="90" spans="1:108" s="4" customFormat="1" ht="15" customHeight="1">
      <c r="A90" s="14"/>
      <c r="B90" s="165" t="s">
        <v>78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6"/>
      <c r="AT90" s="219" t="s">
        <v>169</v>
      </c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1"/>
      <c r="BJ90" s="155">
        <f>BJ91</f>
        <v>800527.97</v>
      </c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7"/>
      <c r="CA90" s="158">
        <f>CA91</f>
        <v>830948.03286</v>
      </c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60"/>
      <c r="CP90" s="158">
        <f>CP91</f>
        <v>864185.9541744001</v>
      </c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60"/>
    </row>
    <row r="91" spans="1:108" s="15" customFormat="1" ht="45.75" customHeight="1">
      <c r="A91" s="167" t="s">
        <v>107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9"/>
      <c r="AT91" s="152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4"/>
      <c r="BJ91" s="155">
        <f>BJ92</f>
        <v>800527.97</v>
      </c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7"/>
      <c r="CA91" s="158">
        <f>CA92</f>
        <v>830948.03286</v>
      </c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60"/>
      <c r="CP91" s="158">
        <f>CP92</f>
        <v>864185.9541744001</v>
      </c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60"/>
    </row>
    <row r="92" spans="1:108" s="15" customFormat="1" ht="45.75" customHeight="1">
      <c r="A92" s="173" t="s">
        <v>111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5"/>
      <c r="AT92" s="24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5"/>
      <c r="BJ92" s="188">
        <v>800527.97</v>
      </c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90"/>
      <c r="CA92" s="158">
        <f>BJ92*1.038</f>
        <v>830948.03286</v>
      </c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60"/>
      <c r="CP92" s="158">
        <f>CA92*1.04</f>
        <v>864185.9541744001</v>
      </c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67"/>
    </row>
    <row r="93" spans="1:108" s="15" customFormat="1" ht="15" customHeight="1">
      <c r="A93" s="167" t="s">
        <v>99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9"/>
      <c r="AT93" s="152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4"/>
      <c r="BJ93" s="155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7"/>
      <c r="CA93" s="155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7"/>
      <c r="CP93" s="155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7"/>
    </row>
    <row r="94" spans="1:108" s="15" customFormat="1" ht="31.5" customHeight="1">
      <c r="A94" s="167" t="s">
        <v>100</v>
      </c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9"/>
      <c r="AT94" s="152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4"/>
      <c r="BJ94" s="155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7"/>
      <c r="CA94" s="155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7"/>
      <c r="CP94" s="155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7"/>
    </row>
    <row r="95" spans="1:110" s="4" customFormat="1" ht="32.25" customHeight="1">
      <c r="A95" s="14"/>
      <c r="B95" s="165" t="s">
        <v>79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6"/>
      <c r="AT95" s="219" t="s">
        <v>170</v>
      </c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1"/>
      <c r="BJ95" s="155">
        <f>BJ96+BJ98+BJ99+BJ100</f>
        <v>206330.97</v>
      </c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7"/>
      <c r="CA95" s="155">
        <f>CP95</f>
        <v>206330.97</v>
      </c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7"/>
      <c r="CP95" s="155">
        <f>CP96+CP98+CP99+CP100</f>
        <v>206330.97</v>
      </c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7"/>
    </row>
    <row r="96" spans="1:110" s="15" customFormat="1" ht="43.5" customHeight="1">
      <c r="A96" s="167" t="s">
        <v>107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9"/>
      <c r="AT96" s="152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4"/>
      <c r="BJ96" s="188">
        <v>200714.97</v>
      </c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90"/>
      <c r="CA96" s="155">
        <f>CP96</f>
        <v>200714.97</v>
      </c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7"/>
      <c r="CP96" s="188">
        <v>200714.97</v>
      </c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89"/>
      <c r="DF96" s="190"/>
    </row>
    <row r="97" spans="1:110" s="15" customFormat="1" ht="43.5" customHeight="1">
      <c r="A97" s="173" t="s">
        <v>111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5"/>
      <c r="AT97" s="24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5"/>
      <c r="BJ97" s="155">
        <f>BJ96</f>
        <v>200714.97</v>
      </c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7"/>
      <c r="CA97" s="155">
        <f>CP97</f>
        <v>200714.97</v>
      </c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7"/>
      <c r="CP97" s="155">
        <f>CP96</f>
        <v>200714.97</v>
      </c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7"/>
    </row>
    <row r="98" spans="1:110" s="15" customFormat="1" ht="46.5" customHeight="1">
      <c r="A98" s="179" t="s">
        <v>112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1"/>
      <c r="AT98" s="152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4"/>
      <c r="BJ98" s="155">
        <v>5616</v>
      </c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7"/>
      <c r="CA98" s="155">
        <f>CP98</f>
        <v>5616</v>
      </c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7"/>
      <c r="CP98" s="155">
        <v>5616</v>
      </c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7"/>
    </row>
    <row r="99" spans="1:108" s="15" customFormat="1" ht="24" customHeight="1">
      <c r="A99" s="182" t="s">
        <v>113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4"/>
      <c r="AT99" s="152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4"/>
      <c r="BJ99" s="155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7"/>
      <c r="CA99" s="155">
        <f>BJ99</f>
        <v>0</v>
      </c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7"/>
      <c r="CP99" s="155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7"/>
    </row>
    <row r="100" spans="1:108" s="15" customFormat="1" ht="24.75" customHeight="1">
      <c r="A100" s="167" t="s">
        <v>100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9"/>
      <c r="AT100" s="152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4"/>
      <c r="BJ100" s="155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7"/>
      <c r="CA100" s="155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7"/>
      <c r="CP100" s="155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7"/>
    </row>
    <row r="101" spans="1:110" s="4" customFormat="1" ht="15" customHeight="1">
      <c r="A101" s="14"/>
      <c r="B101" s="165" t="s">
        <v>80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6"/>
      <c r="AT101" s="219" t="s">
        <v>171</v>
      </c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1"/>
      <c r="BJ101" s="155">
        <f>BJ102+BJ104+BJ105+BJ106</f>
        <v>164594.36</v>
      </c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7"/>
      <c r="CA101" s="155">
        <f>CP101</f>
        <v>164594.36</v>
      </c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7"/>
      <c r="CP101" s="155">
        <f>CP102+CP104+CP105+CP106</f>
        <v>164594.36</v>
      </c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7"/>
    </row>
    <row r="102" spans="1:110" s="15" customFormat="1" ht="31.5" customHeight="1">
      <c r="A102" s="167" t="s">
        <v>107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9"/>
      <c r="AT102" s="152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4"/>
      <c r="BJ102" s="155">
        <f>BJ103</f>
        <v>155776.25</v>
      </c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7"/>
      <c r="CA102" s="155">
        <f>CP102</f>
        <v>155776.25</v>
      </c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7"/>
      <c r="CP102" s="155">
        <f>CP103</f>
        <v>155776.25</v>
      </c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7"/>
    </row>
    <row r="103" spans="1:110" s="15" customFormat="1" ht="49.5" customHeight="1">
      <c r="A103" s="173" t="s">
        <v>111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5"/>
      <c r="AT103" s="24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5"/>
      <c r="BJ103" s="188">
        <v>155776.25</v>
      </c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90"/>
      <c r="CA103" s="155">
        <f>CP103</f>
        <v>155776.25</v>
      </c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7"/>
      <c r="CP103" s="188">
        <v>155776.25</v>
      </c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90"/>
    </row>
    <row r="104" spans="1:110" s="15" customFormat="1" ht="45.75" customHeight="1">
      <c r="A104" s="179" t="s">
        <v>112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1"/>
      <c r="AT104" s="152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4"/>
      <c r="BJ104" s="155">
        <v>8818.11</v>
      </c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7"/>
      <c r="CA104" s="155">
        <f>CP104</f>
        <v>8818.11</v>
      </c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7"/>
      <c r="CP104" s="155">
        <v>8818.11</v>
      </c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7"/>
    </row>
    <row r="105" spans="1:110" s="15" customFormat="1" ht="21" customHeight="1">
      <c r="A105" s="182" t="s">
        <v>113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4"/>
      <c r="AT105" s="152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4"/>
      <c r="BJ105" s="155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7"/>
      <c r="CA105" s="155">
        <f>BJ105</f>
        <v>0</v>
      </c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7"/>
      <c r="CP105" s="155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7"/>
    </row>
    <row r="106" spans="1:110" s="15" customFormat="1" ht="33.75" customHeight="1">
      <c r="A106" s="179" t="s">
        <v>100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79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1"/>
      <c r="BJ106" s="155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7"/>
      <c r="CA106" s="155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7"/>
      <c r="CP106" s="155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7"/>
    </row>
    <row r="107" spans="1:108" s="15" customFormat="1" ht="33.75" customHeight="1">
      <c r="A107" s="225" t="s">
        <v>172</v>
      </c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7"/>
      <c r="AT107" s="228">
        <v>260</v>
      </c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30"/>
      <c r="BJ107" s="155">
        <f>BJ112+BJ113+BJ114</f>
        <v>333238</v>
      </c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7"/>
      <c r="CA107" s="155">
        <f>CA112+CA113+CA114</f>
        <v>313238</v>
      </c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7"/>
      <c r="CP107" s="155">
        <f>CP112+CP113+CP114</f>
        <v>313238</v>
      </c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7"/>
    </row>
    <row r="108" spans="1:108" s="15" customFormat="1" ht="33.75" customHeight="1">
      <c r="A108" s="167" t="s">
        <v>98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9"/>
      <c r="AT108" s="14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3"/>
      <c r="BJ108" s="155">
        <f>BJ109+BJ110</f>
        <v>20600</v>
      </c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7"/>
      <c r="CA108" s="155">
        <f>CA115</f>
        <v>600</v>
      </c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7"/>
      <c r="CP108" s="155">
        <f>CP115</f>
        <v>600</v>
      </c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7"/>
    </row>
    <row r="109" spans="1:108" s="15" customFormat="1" ht="33.75" customHeight="1">
      <c r="A109" s="167" t="s">
        <v>96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9"/>
      <c r="AT109" s="14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3"/>
      <c r="BJ109" s="155">
        <f>BJ115</f>
        <v>600</v>
      </c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7"/>
      <c r="CA109" s="155">
        <f>CA115</f>
        <v>600</v>
      </c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7"/>
      <c r="CP109" s="155">
        <f>CP115</f>
        <v>600</v>
      </c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7"/>
    </row>
    <row r="110" spans="1:108" s="15" customFormat="1" ht="33.75" customHeight="1">
      <c r="A110" s="167" t="s">
        <v>97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9"/>
      <c r="AT110" s="14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3"/>
      <c r="BJ110" s="155">
        <v>20000</v>
      </c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7"/>
      <c r="CA110" s="155">
        <f>CA113</f>
        <v>0</v>
      </c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7"/>
      <c r="CP110" s="155">
        <f>CP113</f>
        <v>0</v>
      </c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7"/>
    </row>
    <row r="111" spans="1:108" s="15" customFormat="1" ht="33.75" customHeight="1">
      <c r="A111" s="170" t="s">
        <v>173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2"/>
      <c r="AT111" s="14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3"/>
      <c r="BJ111" s="155">
        <f>BJ112</f>
        <v>312638</v>
      </c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7"/>
      <c r="CA111" s="155">
        <f>CA112</f>
        <v>312638</v>
      </c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7"/>
      <c r="CP111" s="155">
        <f>CP112</f>
        <v>312638</v>
      </c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7"/>
    </row>
    <row r="112" spans="1:108" s="15" customFormat="1" ht="29.25" customHeight="1">
      <c r="A112" s="194" t="s">
        <v>174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6"/>
      <c r="AT112" s="219" t="s">
        <v>175</v>
      </c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1"/>
      <c r="BJ112" s="155">
        <v>312638</v>
      </c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7"/>
      <c r="CA112" s="155">
        <f>BJ112</f>
        <v>312638</v>
      </c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7"/>
      <c r="CP112" s="155">
        <f>CA112</f>
        <v>312638</v>
      </c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7"/>
    </row>
    <row r="113" spans="1:108" s="15" customFormat="1" ht="40.5" customHeight="1">
      <c r="A113" s="194" t="s">
        <v>176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6"/>
      <c r="AT113" s="219" t="s">
        <v>177</v>
      </c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1"/>
      <c r="BJ113" s="155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7"/>
      <c r="CA113" s="155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7"/>
      <c r="CP113" s="155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</row>
    <row r="114" spans="1:110" s="15" customFormat="1" ht="15" customHeight="1">
      <c r="A114" s="194" t="s">
        <v>17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6"/>
      <c r="AT114" s="219" t="s">
        <v>178</v>
      </c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1"/>
      <c r="BJ114" s="155">
        <f>BJ115+BJ116</f>
        <v>20600</v>
      </c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7"/>
      <c r="CA114" s="155">
        <f>CP114</f>
        <v>600</v>
      </c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7"/>
      <c r="CP114" s="155">
        <f>CP115</f>
        <v>600</v>
      </c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7"/>
    </row>
    <row r="115" spans="1:110" s="15" customFormat="1" ht="51" customHeight="1">
      <c r="A115" s="167" t="s">
        <v>107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9"/>
      <c r="AT115" s="70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2"/>
      <c r="BJ115" s="155">
        <v>600</v>
      </c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7"/>
      <c r="CA115" s="155">
        <f>CP115</f>
        <v>600</v>
      </c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7"/>
      <c r="CP115" s="155">
        <v>600</v>
      </c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7"/>
    </row>
    <row r="116" spans="1:110" s="15" customFormat="1" ht="51" customHeight="1">
      <c r="A116" s="167" t="s">
        <v>192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9"/>
      <c r="AT116" s="70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2"/>
      <c r="BJ116" s="155">
        <v>20000</v>
      </c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7"/>
      <c r="CA116" s="31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23"/>
      <c r="CP116" s="31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23"/>
    </row>
    <row r="117" spans="1:110" s="15" customFormat="1" ht="54.75" customHeight="1">
      <c r="A117" s="173" t="s">
        <v>111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5"/>
      <c r="AT117" s="70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2"/>
      <c r="BJ117" s="188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90"/>
      <c r="CA117" s="155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7"/>
      <c r="CP117" s="155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7"/>
    </row>
    <row r="118" spans="1:110" s="4" customFormat="1" ht="15">
      <c r="A118" s="14"/>
      <c r="B118" s="231" t="s">
        <v>32</v>
      </c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2"/>
      <c r="AT118" s="219" t="s">
        <v>179</v>
      </c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  <c r="BI118" s="221"/>
      <c r="BJ118" s="155">
        <f>BJ119</f>
        <v>280558</v>
      </c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7"/>
      <c r="CA118" s="155">
        <f>CP118</f>
        <v>280558</v>
      </c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7"/>
      <c r="CP118" s="155">
        <f>CP119</f>
        <v>280558</v>
      </c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7"/>
    </row>
    <row r="119" spans="1:110" s="15" customFormat="1" ht="45" customHeight="1">
      <c r="A119" s="167" t="s">
        <v>107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9"/>
      <c r="AT119" s="152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4"/>
      <c r="BJ119" s="188">
        <v>280558</v>
      </c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90"/>
      <c r="CA119" s="155">
        <f>CP119</f>
        <v>280558</v>
      </c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7"/>
      <c r="CP119" s="188">
        <v>280558</v>
      </c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189"/>
      <c r="DE119" s="189"/>
      <c r="DF119" s="190"/>
    </row>
    <row r="120" spans="1:110" s="15" customFormat="1" ht="45" customHeight="1">
      <c r="A120" s="173" t="s">
        <v>111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5"/>
      <c r="AT120" s="24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5"/>
      <c r="BJ120" s="155">
        <f>BJ119</f>
        <v>280558</v>
      </c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7"/>
      <c r="CA120" s="155">
        <f>CP120</f>
        <v>280558</v>
      </c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7"/>
      <c r="CP120" s="155">
        <f>CP119</f>
        <v>280558</v>
      </c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7"/>
    </row>
    <row r="121" spans="1:108" s="15" customFormat="1" ht="17.25" customHeight="1">
      <c r="A121" s="167" t="s">
        <v>99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9"/>
      <c r="AT121" s="152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4"/>
      <c r="BJ121" s="155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7"/>
      <c r="CA121" s="155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7"/>
      <c r="CP121" s="155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7"/>
    </row>
    <row r="122" spans="1:108" s="15" customFormat="1" ht="25.5" customHeight="1">
      <c r="A122" s="167" t="s">
        <v>100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9"/>
      <c r="AT122" s="152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4"/>
      <c r="BJ122" s="155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7"/>
      <c r="CA122" s="155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7"/>
      <c r="CP122" s="155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7"/>
    </row>
    <row r="123" spans="1:108" s="15" customFormat="1" ht="25.5" customHeight="1">
      <c r="A123" s="197" t="s">
        <v>180</v>
      </c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9"/>
      <c r="AT123" s="233" t="s">
        <v>181</v>
      </c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I123" s="235"/>
      <c r="BJ123" s="155">
        <f>BJ132+BJ141</f>
        <v>1510671</v>
      </c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7"/>
      <c r="CA123" s="155">
        <f>CA132+CA141</f>
        <v>1510671</v>
      </c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7"/>
      <c r="CP123" s="155">
        <f>CP132+CP141</f>
        <v>1510671</v>
      </c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7"/>
    </row>
    <row r="124" spans="1:108" s="15" customFormat="1" ht="25.5" customHeight="1">
      <c r="A124" s="167" t="s">
        <v>98</v>
      </c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9"/>
      <c r="AT124" s="24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5"/>
      <c r="BJ124" s="155">
        <f>BJ133+BJ142</f>
        <v>555921</v>
      </c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7"/>
      <c r="CA124" s="155">
        <f>CA133+CA142</f>
        <v>555921</v>
      </c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7"/>
      <c r="CP124" s="155">
        <f>CP133+CP142</f>
        <v>555921</v>
      </c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7"/>
    </row>
    <row r="125" spans="1:108" s="15" customFormat="1" ht="25.5" customHeight="1">
      <c r="A125" s="167" t="s">
        <v>96</v>
      </c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9"/>
      <c r="AT125" s="2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5"/>
      <c r="BJ125" s="155">
        <f>BJ134+BJ143</f>
        <v>479360</v>
      </c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7"/>
      <c r="CA125" s="155">
        <f>CA134+CA143</f>
        <v>479360</v>
      </c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7"/>
      <c r="CP125" s="155">
        <f>CP134+CP143</f>
        <v>479360</v>
      </c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7"/>
    </row>
    <row r="126" spans="1:108" s="15" customFormat="1" ht="25.5" customHeight="1">
      <c r="A126" s="167" t="s">
        <v>97</v>
      </c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9"/>
      <c r="AT126" s="24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5"/>
      <c r="BJ126" s="155">
        <f>BJ135+BJ144</f>
        <v>76561</v>
      </c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7"/>
      <c r="CA126" s="155">
        <f>CA135+CA144</f>
        <v>76561</v>
      </c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7"/>
      <c r="CP126" s="155">
        <f>CP135+CP144</f>
        <v>76561</v>
      </c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7"/>
    </row>
    <row r="127" spans="1:108" s="15" customFormat="1" ht="25.5" customHeight="1">
      <c r="A127" s="170" t="s">
        <v>93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/>
      <c r="AT127" s="24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5"/>
      <c r="BJ127" s="155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7"/>
      <c r="CA127" s="155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7"/>
      <c r="CP127" s="155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7"/>
    </row>
    <row r="128" spans="1:108" s="15" customFormat="1" ht="30.75" customHeight="1">
      <c r="A128" s="173" t="s">
        <v>111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5"/>
      <c r="AT128" s="24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5"/>
      <c r="BJ128" s="155">
        <f>BJ125+BJ126</f>
        <v>555921</v>
      </c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7"/>
      <c r="CA128" s="155">
        <f>CA126+CA125</f>
        <v>555921</v>
      </c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7"/>
      <c r="CP128" s="155">
        <f>CP126+CP125</f>
        <v>555921</v>
      </c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7"/>
    </row>
    <row r="129" spans="1:108" s="15" customFormat="1" ht="25.5" customHeight="1">
      <c r="A129" s="167" t="s">
        <v>99</v>
      </c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9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55">
        <f>BJ138+BJ147</f>
        <v>0</v>
      </c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7"/>
      <c r="CA129" s="155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7"/>
      <c r="CP129" s="155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7"/>
    </row>
    <row r="130" spans="1:108" s="15" customFormat="1" ht="25.5" customHeight="1">
      <c r="A130" s="167" t="s">
        <v>100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9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55">
        <f>BJ140+BJ148</f>
        <v>0</v>
      </c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7"/>
      <c r="CA130" s="155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7"/>
      <c r="CP130" s="155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7"/>
    </row>
    <row r="131" spans="1:108" s="15" customFormat="1" ht="25.5" customHeight="1">
      <c r="A131" s="180" t="s">
        <v>108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1"/>
      <c r="AS131" s="64"/>
      <c r="AT131" s="24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5"/>
      <c r="BJ131" s="155">
        <f>BJ149</f>
        <v>954750</v>
      </c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7"/>
      <c r="CA131" s="155">
        <f>CA149</f>
        <v>954750</v>
      </c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7"/>
      <c r="CP131" s="155">
        <f>CP149</f>
        <v>954750</v>
      </c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7"/>
    </row>
    <row r="132" spans="1:110" s="4" customFormat="1" ht="32.25" customHeight="1">
      <c r="A132" s="14"/>
      <c r="B132" s="165" t="s">
        <v>81</v>
      </c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6"/>
      <c r="AT132" s="219" t="s">
        <v>182</v>
      </c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21"/>
      <c r="BJ132" s="155">
        <f>BJ133+BJ140</f>
        <v>76561</v>
      </c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7"/>
      <c r="CA132" s="155">
        <f aca="true" t="shared" si="4" ref="CA132:CA137">CP132</f>
        <v>76561</v>
      </c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7"/>
      <c r="CP132" s="155">
        <f>CP133+CP140</f>
        <v>76561</v>
      </c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7"/>
    </row>
    <row r="133" spans="1:110" s="15" customFormat="1" ht="28.5" customHeight="1">
      <c r="A133" s="167" t="s">
        <v>98</v>
      </c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9"/>
      <c r="AT133" s="152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4"/>
      <c r="BJ133" s="155">
        <f>BJ134+BJ135</f>
        <v>76561</v>
      </c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7"/>
      <c r="CA133" s="155">
        <f t="shared" si="4"/>
        <v>76561</v>
      </c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7"/>
      <c r="CP133" s="155">
        <f>CP134+CP135</f>
        <v>76561</v>
      </c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7"/>
    </row>
    <row r="134" spans="1:110" s="15" customFormat="1" ht="28.5" customHeight="1">
      <c r="A134" s="167" t="s">
        <v>96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9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55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7"/>
      <c r="CA134" s="155">
        <f t="shared" si="4"/>
        <v>0</v>
      </c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7"/>
      <c r="CP134" s="155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6"/>
      <c r="DF134" s="157"/>
    </row>
    <row r="135" spans="1:110" s="15" customFormat="1" ht="28.5" customHeight="1">
      <c r="A135" s="167" t="s">
        <v>97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9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210">
        <v>76561</v>
      </c>
      <c r="BK135" s="211"/>
      <c r="BL135" s="21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2"/>
      <c r="CA135" s="155">
        <f t="shared" si="4"/>
        <v>76561</v>
      </c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7"/>
      <c r="CP135" s="210">
        <v>76561</v>
      </c>
      <c r="CQ135" s="211"/>
      <c r="CR135" s="211"/>
      <c r="CS135" s="211"/>
      <c r="CT135" s="211"/>
      <c r="CU135" s="211"/>
      <c r="CV135" s="211"/>
      <c r="CW135" s="211"/>
      <c r="CX135" s="211"/>
      <c r="CY135" s="211"/>
      <c r="CZ135" s="211"/>
      <c r="DA135" s="211"/>
      <c r="DB135" s="211"/>
      <c r="DC135" s="211"/>
      <c r="DD135" s="211"/>
      <c r="DE135" s="211"/>
      <c r="DF135" s="212"/>
    </row>
    <row r="136" spans="1:110" s="15" customFormat="1" ht="17.25" customHeight="1">
      <c r="A136" s="170" t="s">
        <v>93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2"/>
      <c r="AT136" s="24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5"/>
      <c r="BJ136" s="155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7"/>
      <c r="CA136" s="155">
        <f t="shared" si="4"/>
        <v>0</v>
      </c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7"/>
      <c r="CP136" s="155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7"/>
    </row>
    <row r="137" spans="1:110" s="15" customFormat="1" ht="47.25" customHeight="1">
      <c r="A137" s="173" t="s">
        <v>111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5"/>
      <c r="AT137" s="24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5"/>
      <c r="BJ137" s="155">
        <f>BJ133</f>
        <v>76561</v>
      </c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7"/>
      <c r="CA137" s="155">
        <f t="shared" si="4"/>
        <v>76561</v>
      </c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7"/>
      <c r="CP137" s="155">
        <f>CP133</f>
        <v>76561</v>
      </c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7"/>
    </row>
    <row r="138" spans="1:108" s="15" customFormat="1" ht="15" customHeight="1">
      <c r="A138" s="167" t="s">
        <v>99</v>
      </c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9"/>
      <c r="AT138" s="152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4"/>
      <c r="BJ138" s="155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7"/>
      <c r="CA138" s="155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7"/>
      <c r="CP138" s="155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7"/>
    </row>
    <row r="139" spans="1:108" s="15" customFormat="1" ht="28.5" customHeight="1">
      <c r="A139" s="182" t="s">
        <v>113</v>
      </c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4"/>
      <c r="AT139" s="152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4"/>
      <c r="BJ139" s="155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7"/>
      <c r="CA139" s="155">
        <f>BJ139</f>
        <v>0</v>
      </c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7"/>
      <c r="CP139" s="155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7"/>
    </row>
    <row r="140" spans="1:108" s="15" customFormat="1" ht="28.5" customHeight="1">
      <c r="A140" s="167" t="s">
        <v>100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9"/>
      <c r="AT140" s="152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4"/>
      <c r="BJ140" s="155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7"/>
      <c r="CA140" s="155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7"/>
      <c r="CP140" s="155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7"/>
    </row>
    <row r="141" spans="1:108" s="15" customFormat="1" ht="28.5" customHeight="1">
      <c r="A141" s="197" t="s">
        <v>82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9"/>
      <c r="AT141" s="207" t="s">
        <v>183</v>
      </c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  <c r="BI141" s="209"/>
      <c r="BJ141" s="155">
        <f>BJ150+BJ154</f>
        <v>1434110</v>
      </c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7"/>
      <c r="CA141" s="155">
        <f>CA150+CA154</f>
        <v>1434110</v>
      </c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7"/>
      <c r="CP141" s="155">
        <f aca="true" t="shared" si="5" ref="CP141:CP149">CA141</f>
        <v>1434110</v>
      </c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</row>
    <row r="142" spans="1:108" s="15" customFormat="1" ht="28.5" customHeight="1">
      <c r="A142" s="167" t="s">
        <v>98</v>
      </c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9"/>
      <c r="AT142" s="24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5"/>
      <c r="BJ142" s="155">
        <f>BJ151+BJ155</f>
        <v>479360</v>
      </c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7"/>
      <c r="CA142" s="155">
        <f>CA151+CA155</f>
        <v>479360</v>
      </c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7"/>
      <c r="CP142" s="155">
        <f t="shared" si="5"/>
        <v>479360</v>
      </c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</row>
    <row r="143" spans="1:108" s="15" customFormat="1" ht="28.5" customHeight="1">
      <c r="A143" s="167" t="s">
        <v>96</v>
      </c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9"/>
      <c r="AT143" s="24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5"/>
      <c r="BJ143" s="155">
        <f>BJ151+BJ156</f>
        <v>479360</v>
      </c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7"/>
      <c r="CA143" s="155">
        <f>CA151+CA155</f>
        <v>479360</v>
      </c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7"/>
      <c r="CP143" s="155">
        <f t="shared" si="5"/>
        <v>479360</v>
      </c>
      <c r="CQ143" s="156"/>
      <c r="CR143" s="156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</row>
    <row r="144" spans="1:108" s="15" customFormat="1" ht="28.5" customHeight="1">
      <c r="A144" s="167" t="s">
        <v>97</v>
      </c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9"/>
      <c r="AT144" s="24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5"/>
      <c r="BJ144" s="155">
        <f>BJ157</f>
        <v>0</v>
      </c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7"/>
      <c r="CA144" s="155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7"/>
      <c r="CP144" s="155">
        <f t="shared" si="5"/>
        <v>0</v>
      </c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</row>
    <row r="145" spans="1:108" s="15" customFormat="1" ht="28.5" customHeight="1">
      <c r="A145" s="170" t="s">
        <v>93</v>
      </c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2"/>
      <c r="AT145" s="24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5"/>
      <c r="BJ145" s="155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7"/>
      <c r="CA145" s="155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7"/>
      <c r="CP145" s="155">
        <f t="shared" si="5"/>
        <v>0</v>
      </c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6"/>
      <c r="DC145" s="156"/>
      <c r="DD145" s="156"/>
    </row>
    <row r="146" spans="1:108" s="15" customFormat="1" ht="43.5" customHeight="1">
      <c r="A146" s="173" t="s">
        <v>111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5"/>
      <c r="AT146" s="24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5"/>
      <c r="BJ146" s="155">
        <f>BJ143+BJ144</f>
        <v>479360</v>
      </c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7"/>
      <c r="CA146" s="155">
        <f>CA143</f>
        <v>479360</v>
      </c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7"/>
      <c r="CP146" s="155">
        <f t="shared" si="5"/>
        <v>479360</v>
      </c>
      <c r="CQ146" s="156"/>
      <c r="CR146" s="156"/>
      <c r="CS146" s="156"/>
      <c r="CT146" s="156"/>
      <c r="CU146" s="156"/>
      <c r="CV146" s="156"/>
      <c r="CW146" s="156"/>
      <c r="CX146" s="156"/>
      <c r="CY146" s="156"/>
      <c r="CZ146" s="156"/>
      <c r="DA146" s="156"/>
      <c r="DB146" s="156"/>
      <c r="DC146" s="156"/>
      <c r="DD146" s="156"/>
    </row>
    <row r="147" spans="1:108" s="15" customFormat="1" ht="28.5" customHeight="1">
      <c r="A147" s="167" t="s">
        <v>99</v>
      </c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9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55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7"/>
      <c r="CA147" s="155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56"/>
      <c r="CN147" s="156"/>
      <c r="CO147" s="157"/>
      <c r="CP147" s="155">
        <f t="shared" si="5"/>
        <v>0</v>
      </c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156"/>
      <c r="DC147" s="156"/>
      <c r="DD147" s="156"/>
    </row>
    <row r="148" spans="1:108" s="15" customFormat="1" ht="28.5" customHeight="1">
      <c r="A148" s="167" t="s">
        <v>100</v>
      </c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9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55">
        <f>BJ159</f>
        <v>0</v>
      </c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7"/>
      <c r="CA148" s="155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7"/>
      <c r="CP148" s="155">
        <f t="shared" si="5"/>
        <v>0</v>
      </c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6"/>
      <c r="DB148" s="156"/>
      <c r="DC148" s="156"/>
      <c r="DD148" s="156"/>
    </row>
    <row r="149" spans="1:108" s="15" customFormat="1" ht="28.5" customHeight="1">
      <c r="A149" s="27"/>
      <c r="B149" s="180" t="s">
        <v>108</v>
      </c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1"/>
      <c r="AT149" s="24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5"/>
      <c r="BJ149" s="155">
        <f>BJ153</f>
        <v>954750</v>
      </c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7"/>
      <c r="CA149" s="155">
        <f>CA153</f>
        <v>954750</v>
      </c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7"/>
      <c r="CP149" s="155">
        <f t="shared" si="5"/>
        <v>954750</v>
      </c>
      <c r="CQ149" s="156"/>
      <c r="CR149" s="156"/>
      <c r="CS149" s="156"/>
      <c r="CT149" s="156"/>
      <c r="CU149" s="156"/>
      <c r="CV149" s="156"/>
      <c r="CW149" s="156"/>
      <c r="CX149" s="156"/>
      <c r="CY149" s="156"/>
      <c r="CZ149" s="156"/>
      <c r="DA149" s="156"/>
      <c r="DB149" s="156"/>
      <c r="DC149" s="156"/>
      <c r="DD149" s="156"/>
    </row>
    <row r="150" spans="1:110" s="4" customFormat="1" ht="30" customHeight="1">
      <c r="A150" s="14"/>
      <c r="B150" s="165" t="s">
        <v>184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6"/>
      <c r="AT150" s="219" t="s">
        <v>185</v>
      </c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1"/>
      <c r="BJ150" s="155">
        <f>BJ151+BJ153</f>
        <v>1429110</v>
      </c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7"/>
      <c r="CA150" s="155">
        <f aca="true" t="shared" si="6" ref="CA150:CA158">CP150</f>
        <v>1429110</v>
      </c>
      <c r="CB150" s="156"/>
      <c r="CC150" s="156"/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7"/>
      <c r="CP150" s="155">
        <f>CP151+CP153</f>
        <v>1429110</v>
      </c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6"/>
      <c r="DB150" s="156"/>
      <c r="DC150" s="156"/>
      <c r="DD150" s="156"/>
      <c r="DE150" s="156"/>
      <c r="DF150" s="157"/>
    </row>
    <row r="151" spans="1:110" s="15" customFormat="1" ht="42" customHeight="1">
      <c r="A151" s="167" t="s">
        <v>107</v>
      </c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9"/>
      <c r="AT151" s="152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4"/>
      <c r="BJ151" s="155">
        <f>BJ152</f>
        <v>474360</v>
      </c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7"/>
      <c r="CA151" s="155">
        <f t="shared" si="6"/>
        <v>474360</v>
      </c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57"/>
      <c r="CP151" s="155">
        <f>CP152</f>
        <v>474360</v>
      </c>
      <c r="CQ151" s="156"/>
      <c r="CR151" s="156"/>
      <c r="CS151" s="156"/>
      <c r="CT151" s="156"/>
      <c r="CU151" s="156"/>
      <c r="CV151" s="156"/>
      <c r="CW151" s="156"/>
      <c r="CX151" s="156"/>
      <c r="CY151" s="156"/>
      <c r="CZ151" s="156"/>
      <c r="DA151" s="156"/>
      <c r="DB151" s="156"/>
      <c r="DC151" s="156"/>
      <c r="DD151" s="156"/>
      <c r="DE151" s="156"/>
      <c r="DF151" s="157"/>
    </row>
    <row r="152" spans="1:110" s="15" customFormat="1" ht="42" customHeight="1">
      <c r="A152" s="179" t="s">
        <v>111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1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55">
        <v>474360</v>
      </c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23"/>
      <c r="CA152" s="155">
        <f t="shared" si="6"/>
        <v>474360</v>
      </c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7"/>
      <c r="CP152" s="155">
        <v>474360</v>
      </c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6"/>
      <c r="DB152" s="156"/>
      <c r="DC152" s="156"/>
      <c r="DD152" s="156"/>
      <c r="DE152" s="156"/>
      <c r="DF152" s="23"/>
    </row>
    <row r="153" spans="1:110" s="15" customFormat="1" ht="15" customHeight="1">
      <c r="A153" s="179" t="s">
        <v>108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1"/>
      <c r="AT153" s="152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4"/>
      <c r="BJ153" s="155">
        <v>954750</v>
      </c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7"/>
      <c r="CA153" s="155">
        <f t="shared" si="6"/>
        <v>954750</v>
      </c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7"/>
      <c r="CP153" s="155">
        <v>954750</v>
      </c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6"/>
      <c r="DB153" s="156"/>
      <c r="DC153" s="156"/>
      <c r="DD153" s="156"/>
      <c r="DE153" s="156"/>
      <c r="DF153" s="157"/>
    </row>
    <row r="154" spans="1:110" s="4" customFormat="1" ht="31.5" customHeight="1">
      <c r="A154" s="236" t="s">
        <v>186</v>
      </c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8"/>
      <c r="AT154" s="219" t="s">
        <v>187</v>
      </c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20"/>
      <c r="BH154" s="220"/>
      <c r="BI154" s="221"/>
      <c r="BJ154" s="155">
        <f>BJ155+BJ159</f>
        <v>5000</v>
      </c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7"/>
      <c r="CA154" s="155">
        <f t="shared" si="6"/>
        <v>5000</v>
      </c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7"/>
      <c r="CP154" s="155">
        <f>CP155+CP159</f>
        <v>5000</v>
      </c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7"/>
    </row>
    <row r="155" spans="1:110" ht="30.75" customHeight="1">
      <c r="A155" s="167" t="s">
        <v>98</v>
      </c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9"/>
      <c r="AT155" s="24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5"/>
      <c r="BJ155" s="155">
        <f>BJ156+BJ157</f>
        <v>5000</v>
      </c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7"/>
      <c r="CA155" s="155">
        <f t="shared" si="6"/>
        <v>5000</v>
      </c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7"/>
      <c r="CP155" s="155">
        <f>CP156+CP157</f>
        <v>5000</v>
      </c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6"/>
      <c r="DB155" s="156"/>
      <c r="DC155" s="156"/>
      <c r="DD155" s="156"/>
      <c r="DE155" s="156"/>
      <c r="DF155" s="157"/>
    </row>
    <row r="156" spans="1:110" ht="33" customHeight="1">
      <c r="A156" s="167" t="s">
        <v>96</v>
      </c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9"/>
      <c r="AT156" s="24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5"/>
      <c r="BJ156" s="188">
        <v>5000</v>
      </c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189"/>
      <c r="BU156" s="189"/>
      <c r="BV156" s="189"/>
      <c r="BW156" s="189"/>
      <c r="BX156" s="189"/>
      <c r="BY156" s="189"/>
      <c r="BZ156" s="190"/>
      <c r="CA156" s="155">
        <f t="shared" si="6"/>
        <v>5000</v>
      </c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7"/>
      <c r="CP156" s="188">
        <v>5000</v>
      </c>
      <c r="CQ156" s="189"/>
      <c r="CR156" s="189"/>
      <c r="CS156" s="189"/>
      <c r="CT156" s="189"/>
      <c r="CU156" s="189"/>
      <c r="CV156" s="189"/>
      <c r="CW156" s="189"/>
      <c r="CX156" s="189"/>
      <c r="CY156" s="189"/>
      <c r="CZ156" s="189"/>
      <c r="DA156" s="189"/>
      <c r="DB156" s="189"/>
      <c r="DC156" s="189"/>
      <c r="DD156" s="189"/>
      <c r="DE156" s="189"/>
      <c r="DF156" s="190"/>
    </row>
    <row r="157" spans="1:110" ht="28.5" customHeight="1">
      <c r="A157" s="167" t="s">
        <v>97</v>
      </c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9"/>
      <c r="AT157" s="152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4"/>
      <c r="BJ157" s="155">
        <v>0</v>
      </c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7"/>
      <c r="CA157" s="155">
        <f t="shared" si="6"/>
        <v>0</v>
      </c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7"/>
      <c r="CP157" s="155">
        <v>0</v>
      </c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6"/>
      <c r="DE157" s="156"/>
      <c r="DF157" s="157"/>
    </row>
    <row r="158" spans="1:110" ht="28.5" customHeight="1">
      <c r="A158" s="27"/>
      <c r="B158" s="180" t="s">
        <v>111</v>
      </c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1"/>
      <c r="AT158" s="24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5"/>
      <c r="BJ158" s="155">
        <f>BJ154</f>
        <v>5000</v>
      </c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7"/>
      <c r="CA158" s="155">
        <f t="shared" si="6"/>
        <v>5000</v>
      </c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7"/>
      <c r="CP158" s="155">
        <f>CP154</f>
        <v>5000</v>
      </c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6"/>
      <c r="DF158" s="157"/>
    </row>
    <row r="159" spans="1:110" s="2" customFormat="1" ht="31.5" customHeight="1">
      <c r="A159" s="27"/>
      <c r="B159" s="180" t="s">
        <v>100</v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1"/>
      <c r="AT159" s="24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5"/>
      <c r="BJ159" s="155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7"/>
      <c r="CA159" s="155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7"/>
      <c r="CP159" s="155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  <c r="DA159" s="156"/>
      <c r="DB159" s="156"/>
      <c r="DC159" s="156"/>
      <c r="DD159" s="156"/>
      <c r="DE159" s="156"/>
      <c r="DF159" s="157"/>
    </row>
    <row r="160" spans="1:110" s="2" customFormat="1" ht="12.75" customHeight="1">
      <c r="A160" s="73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</row>
    <row r="161" spans="1:110" s="2" customFormat="1" ht="15" customHeight="1">
      <c r="A161" s="73"/>
      <c r="B161" s="22"/>
      <c r="C161" s="239" t="s">
        <v>188</v>
      </c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2"/>
      <c r="AN161" s="22"/>
      <c r="AO161" s="22"/>
      <c r="AP161" s="22"/>
      <c r="AQ161" s="22"/>
      <c r="AR161" s="22"/>
      <c r="AS161" s="22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240"/>
      <c r="BE161" s="240"/>
      <c r="BF161" s="240"/>
      <c r="BG161" s="240"/>
      <c r="BH161" s="240"/>
      <c r="BI161" s="240"/>
      <c r="BJ161" s="240"/>
      <c r="BK161" s="240"/>
      <c r="BL161" s="240"/>
      <c r="BM161" s="240"/>
      <c r="BN161" s="240"/>
      <c r="BO161" s="240"/>
      <c r="BP161" s="240"/>
      <c r="BQ161" s="240"/>
      <c r="BR161" s="240"/>
      <c r="BS161" s="240"/>
      <c r="BT161" s="240"/>
      <c r="BU161" s="240"/>
      <c r="BV161" s="240"/>
      <c r="BW161" s="240"/>
      <c r="BX161" s="68"/>
      <c r="BY161" s="68"/>
      <c r="BZ161" s="68"/>
      <c r="CA161" s="240" t="s">
        <v>115</v>
      </c>
      <c r="CB161" s="240"/>
      <c r="CC161" s="240"/>
      <c r="CD161" s="240"/>
      <c r="CE161" s="240"/>
      <c r="CF161" s="240"/>
      <c r="CG161" s="240"/>
      <c r="CH161" s="240"/>
      <c r="CI161" s="240"/>
      <c r="CJ161" s="240"/>
      <c r="CK161" s="240"/>
      <c r="CL161" s="240"/>
      <c r="CM161" s="240"/>
      <c r="CN161" s="240"/>
      <c r="CO161" s="240"/>
      <c r="CP161" s="240"/>
      <c r="CQ161" s="240"/>
      <c r="CR161" s="240"/>
      <c r="CS161" s="240"/>
      <c r="CT161" s="240"/>
      <c r="CU161" s="240"/>
      <c r="CV161" s="240"/>
      <c r="CW161" s="240"/>
      <c r="CX161" s="240"/>
      <c r="CY161" s="240"/>
      <c r="CZ161" s="240"/>
      <c r="DA161" s="240"/>
      <c r="DB161" s="240"/>
      <c r="DC161" s="240"/>
      <c r="DD161" s="240"/>
      <c r="DE161" s="68"/>
      <c r="DF161" s="68"/>
    </row>
    <row r="162" spans="1:108" ht="14.25" customHeight="1">
      <c r="A162" s="4"/>
      <c r="B162" s="4"/>
      <c r="BD162" s="241" t="s">
        <v>11</v>
      </c>
      <c r="BE162" s="241"/>
      <c r="BF162" s="241"/>
      <c r="BG162" s="241"/>
      <c r="BH162" s="241"/>
      <c r="BI162" s="241"/>
      <c r="BJ162" s="241"/>
      <c r="BK162" s="241"/>
      <c r="BL162" s="241"/>
      <c r="BM162" s="241"/>
      <c r="BN162" s="241"/>
      <c r="BO162" s="241"/>
      <c r="BP162" s="241"/>
      <c r="BQ162" s="241"/>
      <c r="BR162" s="241"/>
      <c r="BS162" s="241"/>
      <c r="BT162" s="241"/>
      <c r="BU162" s="241"/>
      <c r="BV162" s="241"/>
      <c r="BW162" s="241"/>
      <c r="BX162" s="20"/>
      <c r="CA162" s="241" t="s">
        <v>12</v>
      </c>
      <c r="CB162" s="241"/>
      <c r="CC162" s="241"/>
      <c r="CD162" s="241"/>
      <c r="CE162" s="241"/>
      <c r="CF162" s="241"/>
      <c r="CG162" s="241"/>
      <c r="CH162" s="241"/>
      <c r="CI162" s="241"/>
      <c r="CJ162" s="241"/>
      <c r="CK162" s="241"/>
      <c r="CL162" s="241"/>
      <c r="CM162" s="241"/>
      <c r="CN162" s="241"/>
      <c r="CO162" s="241"/>
      <c r="CP162" s="241"/>
      <c r="CQ162" s="241"/>
      <c r="CR162" s="241"/>
      <c r="CS162" s="241"/>
      <c r="CT162" s="241"/>
      <c r="CU162" s="241"/>
      <c r="CV162" s="241"/>
      <c r="CW162" s="241"/>
      <c r="CX162" s="241"/>
      <c r="CY162" s="241"/>
      <c r="CZ162" s="241"/>
      <c r="DA162" s="241"/>
      <c r="DB162" s="241"/>
      <c r="DC162" s="241"/>
      <c r="DD162" s="241"/>
    </row>
    <row r="163" spans="1:108" ht="14.25" customHeight="1">
      <c r="A163" s="242" t="s">
        <v>189</v>
      </c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BE163" s="240"/>
      <c r="BF163" s="240"/>
      <c r="BG163" s="240"/>
      <c r="BH163" s="240"/>
      <c r="BI163" s="240"/>
      <c r="BJ163" s="240"/>
      <c r="BK163" s="240"/>
      <c r="BL163" s="240"/>
      <c r="BM163" s="240"/>
      <c r="BN163" s="240"/>
      <c r="BO163" s="240"/>
      <c r="BP163" s="240"/>
      <c r="BQ163" s="240"/>
      <c r="BR163" s="240"/>
      <c r="BS163" s="240"/>
      <c r="BT163" s="240"/>
      <c r="BU163" s="240"/>
      <c r="BV163" s="240"/>
      <c r="BW163" s="240"/>
      <c r="BX163" s="240"/>
      <c r="CA163" s="240" t="s">
        <v>104</v>
      </c>
      <c r="CB163" s="240"/>
      <c r="CC163" s="240"/>
      <c r="CD163" s="240"/>
      <c r="CE163" s="240"/>
      <c r="CF163" s="240"/>
      <c r="CG163" s="240"/>
      <c r="CH163" s="240"/>
      <c r="CI163" s="240"/>
      <c r="CJ163" s="240"/>
      <c r="CK163" s="240"/>
      <c r="CL163" s="240"/>
      <c r="CM163" s="240"/>
      <c r="CN163" s="240"/>
      <c r="CO163" s="240"/>
      <c r="CP163" s="240"/>
      <c r="CQ163" s="240"/>
      <c r="CR163" s="240"/>
      <c r="CS163" s="240"/>
      <c r="CT163" s="240"/>
      <c r="CU163" s="240"/>
      <c r="CV163" s="240"/>
      <c r="CW163" s="240"/>
      <c r="CX163" s="240"/>
      <c r="CY163" s="240"/>
      <c r="CZ163" s="240"/>
      <c r="DA163" s="240"/>
      <c r="DB163" s="240"/>
      <c r="DC163" s="240"/>
      <c r="DD163" s="240"/>
    </row>
    <row r="164" spans="1:108" s="2" customFormat="1" ht="15.75" customHeight="1">
      <c r="A164" s="16"/>
      <c r="B164" s="16"/>
      <c r="BE164" s="241" t="s">
        <v>11</v>
      </c>
      <c r="BF164" s="241"/>
      <c r="BG164" s="241"/>
      <c r="BH164" s="241"/>
      <c r="BI164" s="241"/>
      <c r="BJ164" s="241"/>
      <c r="BK164" s="241"/>
      <c r="BL164" s="241"/>
      <c r="BM164" s="241"/>
      <c r="BN164" s="241"/>
      <c r="BO164" s="241"/>
      <c r="BP164" s="241"/>
      <c r="BQ164" s="241"/>
      <c r="BR164" s="241"/>
      <c r="BS164" s="241"/>
      <c r="BT164" s="241"/>
      <c r="BU164" s="241"/>
      <c r="BV164" s="241"/>
      <c r="BW164" s="241"/>
      <c r="BX164" s="241"/>
      <c r="CA164" s="241" t="s">
        <v>12</v>
      </c>
      <c r="CB164" s="241"/>
      <c r="CC164" s="241"/>
      <c r="CD164" s="241"/>
      <c r="CE164" s="241"/>
      <c r="CF164" s="241"/>
      <c r="CG164" s="241"/>
      <c r="CH164" s="241"/>
      <c r="CI164" s="241"/>
      <c r="CJ164" s="241"/>
      <c r="CK164" s="241"/>
      <c r="CL164" s="241"/>
      <c r="CM164" s="241"/>
      <c r="CN164" s="241"/>
      <c r="CO164" s="241"/>
      <c r="CP164" s="241"/>
      <c r="CQ164" s="241"/>
      <c r="CR164" s="241"/>
      <c r="CS164" s="241"/>
      <c r="CT164" s="241"/>
      <c r="CU164" s="241"/>
      <c r="CV164" s="241"/>
      <c r="CW164" s="241"/>
      <c r="CX164" s="241"/>
      <c r="CY164" s="241"/>
      <c r="CZ164" s="241"/>
      <c r="DA164" s="241"/>
      <c r="DB164" s="241"/>
      <c r="DC164" s="241"/>
      <c r="DD164" s="241"/>
    </row>
    <row r="165" spans="1:108" s="18" customFormat="1" ht="14.25" customHeight="1">
      <c r="A165" s="242" t="s">
        <v>62</v>
      </c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BE165" s="243"/>
      <c r="BF165" s="243"/>
      <c r="BG165" s="243"/>
      <c r="BH165" s="243"/>
      <c r="BI165" s="243"/>
      <c r="BJ165" s="243"/>
      <c r="BK165" s="243"/>
      <c r="BL165" s="243"/>
      <c r="BM165" s="243"/>
      <c r="BN165" s="243"/>
      <c r="BO165" s="243"/>
      <c r="BP165" s="243"/>
      <c r="BQ165" s="243"/>
      <c r="BR165" s="243"/>
      <c r="BS165" s="243"/>
      <c r="BT165" s="243"/>
      <c r="BU165" s="243"/>
      <c r="BV165" s="243"/>
      <c r="BW165" s="243"/>
      <c r="BX165" s="243"/>
      <c r="CA165" s="243" t="s">
        <v>105</v>
      </c>
      <c r="CB165" s="243"/>
      <c r="CC165" s="243"/>
      <c r="CD165" s="243"/>
      <c r="CE165" s="243"/>
      <c r="CF165" s="243"/>
      <c r="CG165" s="243"/>
      <c r="CH165" s="243"/>
      <c r="CI165" s="243"/>
      <c r="CJ165" s="243"/>
      <c r="CK165" s="243"/>
      <c r="CL165" s="243"/>
      <c r="CM165" s="243"/>
      <c r="CN165" s="243"/>
      <c r="CO165" s="243"/>
      <c r="CP165" s="243"/>
      <c r="CQ165" s="243"/>
      <c r="CR165" s="243"/>
      <c r="CS165" s="243"/>
      <c r="CT165" s="243"/>
      <c r="CU165" s="243"/>
      <c r="CV165" s="243"/>
      <c r="CW165" s="243"/>
      <c r="CX165" s="243"/>
      <c r="CY165" s="243"/>
      <c r="CZ165" s="243"/>
      <c r="DA165" s="243"/>
      <c r="DB165" s="243"/>
      <c r="DC165" s="243"/>
      <c r="DD165" s="243"/>
    </row>
    <row r="166" spans="1:108" s="2" customFormat="1" ht="13.5" customHeight="1">
      <c r="A166" s="16"/>
      <c r="B166" s="16"/>
      <c r="BE166" s="241" t="s">
        <v>11</v>
      </c>
      <c r="BF166" s="241"/>
      <c r="BG166" s="241"/>
      <c r="BH166" s="241"/>
      <c r="BI166" s="241"/>
      <c r="BJ166" s="241"/>
      <c r="BK166" s="241"/>
      <c r="BL166" s="241"/>
      <c r="BM166" s="241"/>
      <c r="BN166" s="241"/>
      <c r="BO166" s="241"/>
      <c r="BP166" s="241"/>
      <c r="BQ166" s="241"/>
      <c r="BR166" s="241"/>
      <c r="BS166" s="241"/>
      <c r="BT166" s="241"/>
      <c r="BU166" s="241"/>
      <c r="BV166" s="241"/>
      <c r="BW166" s="241"/>
      <c r="BX166" s="241"/>
      <c r="CA166" s="241" t="s">
        <v>12</v>
      </c>
      <c r="CB166" s="241"/>
      <c r="CC166" s="241"/>
      <c r="CD166" s="241"/>
      <c r="CE166" s="241"/>
      <c r="CF166" s="241"/>
      <c r="CG166" s="241"/>
      <c r="CH166" s="241"/>
      <c r="CI166" s="241"/>
      <c r="CJ166" s="241"/>
      <c r="CK166" s="241"/>
      <c r="CL166" s="241"/>
      <c r="CM166" s="241"/>
      <c r="CN166" s="241"/>
      <c r="CO166" s="241"/>
      <c r="CP166" s="241"/>
      <c r="CQ166" s="241"/>
      <c r="CR166" s="241"/>
      <c r="CS166" s="241"/>
      <c r="CT166" s="241"/>
      <c r="CU166" s="241"/>
      <c r="CV166" s="241"/>
      <c r="CW166" s="241"/>
      <c r="CX166" s="241"/>
      <c r="CY166" s="241"/>
      <c r="CZ166" s="241"/>
      <c r="DA166" s="241"/>
      <c r="DB166" s="241"/>
      <c r="DC166" s="241"/>
      <c r="DD166" s="241"/>
    </row>
    <row r="167" spans="1:35" s="18" customFormat="1" ht="12" customHeight="1">
      <c r="A167" s="17" t="s">
        <v>63</v>
      </c>
      <c r="B167" s="17"/>
      <c r="G167" s="244" t="s">
        <v>106</v>
      </c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="18" customFormat="1" ht="15" customHeight="1"/>
    <row r="169" spans="2:36" s="18" customFormat="1" ht="12" customHeight="1">
      <c r="B169" s="19" t="s">
        <v>2</v>
      </c>
      <c r="C169" s="245" t="s">
        <v>191</v>
      </c>
      <c r="D169" s="245"/>
      <c r="E169" s="245"/>
      <c r="F169" s="245"/>
      <c r="G169" s="18" t="s">
        <v>2</v>
      </c>
      <c r="J169" s="245" t="s">
        <v>156</v>
      </c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102">
        <v>20</v>
      </c>
      <c r="AC169" s="102"/>
      <c r="AD169" s="102"/>
      <c r="AE169" s="102"/>
      <c r="AF169" s="246" t="s">
        <v>155</v>
      </c>
      <c r="AG169" s="246"/>
      <c r="AH169" s="246"/>
      <c r="AI169" s="246"/>
      <c r="AJ169" s="18" t="s">
        <v>3</v>
      </c>
    </row>
    <row r="170" s="18" customFormat="1" ht="3" customHeight="1"/>
  </sheetData>
  <sheetProtection/>
  <mergeCells count="716">
    <mergeCell ref="G167:AI167"/>
    <mergeCell ref="C169:F169"/>
    <mergeCell ref="J169:AA169"/>
    <mergeCell ref="AB169:AE169"/>
    <mergeCell ref="AF169:AI169"/>
    <mergeCell ref="CP132:DF132"/>
    <mergeCell ref="CP133:DF133"/>
    <mergeCell ref="CP134:DF134"/>
    <mergeCell ref="CP135:DF135"/>
    <mergeCell ref="CP136:DF136"/>
    <mergeCell ref="BE164:BX164"/>
    <mergeCell ref="CA164:DD164"/>
    <mergeCell ref="A165:Y165"/>
    <mergeCell ref="BE165:BX165"/>
    <mergeCell ref="CA165:DD165"/>
    <mergeCell ref="BE166:BX166"/>
    <mergeCell ref="CA166:DD166"/>
    <mergeCell ref="C161:AL161"/>
    <mergeCell ref="BD161:BW161"/>
    <mergeCell ref="CA161:DD161"/>
    <mergeCell ref="BD162:BW162"/>
    <mergeCell ref="CA162:DD162"/>
    <mergeCell ref="A163:X163"/>
    <mergeCell ref="BE163:BX163"/>
    <mergeCell ref="CA163:DD163"/>
    <mergeCell ref="B158:AS158"/>
    <mergeCell ref="BJ158:BZ158"/>
    <mergeCell ref="CA158:CO158"/>
    <mergeCell ref="CP158:DF158"/>
    <mergeCell ref="B159:AS159"/>
    <mergeCell ref="BJ159:BZ159"/>
    <mergeCell ref="CA159:CO159"/>
    <mergeCell ref="CP159:DF159"/>
    <mergeCell ref="A156:AS156"/>
    <mergeCell ref="BJ156:BZ156"/>
    <mergeCell ref="CA156:CO156"/>
    <mergeCell ref="CP156:DF156"/>
    <mergeCell ref="A157:AS157"/>
    <mergeCell ref="AT157:BI157"/>
    <mergeCell ref="BJ157:BZ157"/>
    <mergeCell ref="CA157:CO157"/>
    <mergeCell ref="CP157:DF157"/>
    <mergeCell ref="A154:AS154"/>
    <mergeCell ref="AT154:BI154"/>
    <mergeCell ref="BJ154:BZ154"/>
    <mergeCell ref="CA154:CO154"/>
    <mergeCell ref="CP154:DF154"/>
    <mergeCell ref="A155:AS155"/>
    <mergeCell ref="BJ155:BZ155"/>
    <mergeCell ref="CA155:CO155"/>
    <mergeCell ref="CP155:DF155"/>
    <mergeCell ref="A152:AS152"/>
    <mergeCell ref="BJ152:BY152"/>
    <mergeCell ref="CA152:CO152"/>
    <mergeCell ref="CP152:DE152"/>
    <mergeCell ref="A153:AS153"/>
    <mergeCell ref="AT153:BI153"/>
    <mergeCell ref="BJ153:BZ153"/>
    <mergeCell ref="CA153:CO153"/>
    <mergeCell ref="CP153:DF153"/>
    <mergeCell ref="B150:AS150"/>
    <mergeCell ref="AT150:BI150"/>
    <mergeCell ref="BJ150:BZ150"/>
    <mergeCell ref="CA150:CO150"/>
    <mergeCell ref="CP150:DF150"/>
    <mergeCell ref="A151:AS151"/>
    <mergeCell ref="AT151:BI151"/>
    <mergeCell ref="BJ151:BZ151"/>
    <mergeCell ref="CA151:CO151"/>
    <mergeCell ref="CP151:DF151"/>
    <mergeCell ref="A148:AS148"/>
    <mergeCell ref="BJ148:BZ148"/>
    <mergeCell ref="CA148:CO148"/>
    <mergeCell ref="CP148:DD148"/>
    <mergeCell ref="B149:AS149"/>
    <mergeCell ref="BJ149:BZ149"/>
    <mergeCell ref="CA149:CO149"/>
    <mergeCell ref="CP149:DD149"/>
    <mergeCell ref="A146:AS146"/>
    <mergeCell ref="BJ146:BZ146"/>
    <mergeCell ref="CA146:CO146"/>
    <mergeCell ref="CP146:DD146"/>
    <mergeCell ref="A147:AS147"/>
    <mergeCell ref="BJ147:BZ147"/>
    <mergeCell ref="CA147:CO147"/>
    <mergeCell ref="CP147:DD147"/>
    <mergeCell ref="A144:AS144"/>
    <mergeCell ref="BJ144:BZ144"/>
    <mergeCell ref="CA144:CO144"/>
    <mergeCell ref="CP144:DD144"/>
    <mergeCell ref="A145:AS145"/>
    <mergeCell ref="BJ145:BZ145"/>
    <mergeCell ref="CA145:CO145"/>
    <mergeCell ref="CP145:DD145"/>
    <mergeCell ref="A142:AS142"/>
    <mergeCell ref="BJ142:BZ142"/>
    <mergeCell ref="CA142:CO142"/>
    <mergeCell ref="CP142:DD142"/>
    <mergeCell ref="A143:AS143"/>
    <mergeCell ref="BJ143:BZ143"/>
    <mergeCell ref="CA143:CO143"/>
    <mergeCell ref="CP143:DD143"/>
    <mergeCell ref="A140:AS140"/>
    <mergeCell ref="AT140:BI140"/>
    <mergeCell ref="BJ140:BZ140"/>
    <mergeCell ref="CA140:CO140"/>
    <mergeCell ref="CP140:DD140"/>
    <mergeCell ref="A141:AS141"/>
    <mergeCell ref="AT141:BI141"/>
    <mergeCell ref="BJ141:BZ141"/>
    <mergeCell ref="CA141:CO141"/>
    <mergeCell ref="CP141:DD141"/>
    <mergeCell ref="CP138:DD138"/>
    <mergeCell ref="A139:AS139"/>
    <mergeCell ref="AT139:BI139"/>
    <mergeCell ref="BJ139:BZ139"/>
    <mergeCell ref="CA139:CO139"/>
    <mergeCell ref="CP139:DD139"/>
    <mergeCell ref="A137:AS137"/>
    <mergeCell ref="BJ137:BZ137"/>
    <mergeCell ref="CA137:CO137"/>
    <mergeCell ref="A138:AS138"/>
    <mergeCell ref="AT138:BI138"/>
    <mergeCell ref="BJ138:BZ138"/>
    <mergeCell ref="CA138:CO138"/>
    <mergeCell ref="CP137:DF137"/>
    <mergeCell ref="A134:AS134"/>
    <mergeCell ref="BJ134:BZ134"/>
    <mergeCell ref="CA134:CO134"/>
    <mergeCell ref="A135:AS135"/>
    <mergeCell ref="BJ135:BZ135"/>
    <mergeCell ref="CA135:CO135"/>
    <mergeCell ref="A136:AS136"/>
    <mergeCell ref="BJ136:BZ136"/>
    <mergeCell ref="CA136:CO136"/>
    <mergeCell ref="B132:AS132"/>
    <mergeCell ref="AT132:BI132"/>
    <mergeCell ref="BJ132:BZ132"/>
    <mergeCell ref="CA132:CO132"/>
    <mergeCell ref="A133:AS133"/>
    <mergeCell ref="AT133:BI133"/>
    <mergeCell ref="BJ133:BZ133"/>
    <mergeCell ref="CA133:CO133"/>
    <mergeCell ref="A130:AS130"/>
    <mergeCell ref="BJ130:BZ130"/>
    <mergeCell ref="CA130:CO130"/>
    <mergeCell ref="CP130:DD130"/>
    <mergeCell ref="A131:AR131"/>
    <mergeCell ref="BJ131:BZ131"/>
    <mergeCell ref="CA131:CO131"/>
    <mergeCell ref="CP131:DD131"/>
    <mergeCell ref="A128:AS128"/>
    <mergeCell ref="BJ128:BZ128"/>
    <mergeCell ref="CA128:CO128"/>
    <mergeCell ref="CP128:DD128"/>
    <mergeCell ref="A129:AS129"/>
    <mergeCell ref="BJ129:BZ129"/>
    <mergeCell ref="CA129:CO129"/>
    <mergeCell ref="CP129:DD129"/>
    <mergeCell ref="A126:AS126"/>
    <mergeCell ref="BJ126:BZ126"/>
    <mergeCell ref="CA126:CO126"/>
    <mergeCell ref="CP126:DD126"/>
    <mergeCell ref="A127:AS127"/>
    <mergeCell ref="BJ127:BZ127"/>
    <mergeCell ref="CA127:CO127"/>
    <mergeCell ref="CP127:DD127"/>
    <mergeCell ref="A124:AS124"/>
    <mergeCell ref="BJ124:BZ124"/>
    <mergeCell ref="CA124:CO124"/>
    <mergeCell ref="CP124:DD124"/>
    <mergeCell ref="A125:AS125"/>
    <mergeCell ref="BJ125:BZ125"/>
    <mergeCell ref="CA125:CO125"/>
    <mergeCell ref="CP125:DD125"/>
    <mergeCell ref="A122:AS122"/>
    <mergeCell ref="AT122:BI122"/>
    <mergeCell ref="BJ122:BZ122"/>
    <mergeCell ref="CA122:CO122"/>
    <mergeCell ref="CP122:DD122"/>
    <mergeCell ref="A123:AS123"/>
    <mergeCell ref="AT123:BI123"/>
    <mergeCell ref="BJ123:BZ123"/>
    <mergeCell ref="CA123:CO123"/>
    <mergeCell ref="CP123:DD123"/>
    <mergeCell ref="A120:AS120"/>
    <mergeCell ref="BJ120:BZ120"/>
    <mergeCell ref="CA120:CO120"/>
    <mergeCell ref="CP120:DF120"/>
    <mergeCell ref="A121:AS121"/>
    <mergeCell ref="AT121:BI121"/>
    <mergeCell ref="BJ121:BZ121"/>
    <mergeCell ref="CA121:CO121"/>
    <mergeCell ref="CP121:DD121"/>
    <mergeCell ref="B118:AS118"/>
    <mergeCell ref="AT118:BI118"/>
    <mergeCell ref="BJ118:BZ118"/>
    <mergeCell ref="CA118:CO118"/>
    <mergeCell ref="CP118:DF118"/>
    <mergeCell ref="A119:AS119"/>
    <mergeCell ref="AT119:BI119"/>
    <mergeCell ref="BJ119:BZ119"/>
    <mergeCell ref="CA119:CO119"/>
    <mergeCell ref="CP119:DF119"/>
    <mergeCell ref="A115:AS115"/>
    <mergeCell ref="BJ115:BZ115"/>
    <mergeCell ref="CA115:CO115"/>
    <mergeCell ref="CP115:DF115"/>
    <mergeCell ref="A117:AS117"/>
    <mergeCell ref="BJ117:BZ117"/>
    <mergeCell ref="CA117:CO117"/>
    <mergeCell ref="CP117:DF117"/>
    <mergeCell ref="A116:AS116"/>
    <mergeCell ref="BJ116:BZ116"/>
    <mergeCell ref="A113:AS113"/>
    <mergeCell ref="AT113:BI113"/>
    <mergeCell ref="BJ113:BZ113"/>
    <mergeCell ref="CA113:CO113"/>
    <mergeCell ref="CP113:DD113"/>
    <mergeCell ref="A114:AS114"/>
    <mergeCell ref="AT114:BI114"/>
    <mergeCell ref="BJ114:BZ114"/>
    <mergeCell ref="CA114:CO114"/>
    <mergeCell ref="CP114:DF114"/>
    <mergeCell ref="A111:AS111"/>
    <mergeCell ref="BJ111:BZ111"/>
    <mergeCell ref="CA111:CO111"/>
    <mergeCell ref="CP111:DD111"/>
    <mergeCell ref="A112:AS112"/>
    <mergeCell ref="AT112:BI112"/>
    <mergeCell ref="BJ112:BZ112"/>
    <mergeCell ref="CA112:CO112"/>
    <mergeCell ref="CP112:DD112"/>
    <mergeCell ref="A109:AS109"/>
    <mergeCell ref="BJ109:BZ109"/>
    <mergeCell ref="CA109:CO109"/>
    <mergeCell ref="CP109:DD109"/>
    <mergeCell ref="A110:AS110"/>
    <mergeCell ref="BJ110:BZ110"/>
    <mergeCell ref="CA110:CO110"/>
    <mergeCell ref="CP110:DD110"/>
    <mergeCell ref="A107:AS107"/>
    <mergeCell ref="AT107:BI107"/>
    <mergeCell ref="BJ107:BZ107"/>
    <mergeCell ref="CA107:CO107"/>
    <mergeCell ref="CP107:DD107"/>
    <mergeCell ref="A108:AS108"/>
    <mergeCell ref="BJ108:BZ108"/>
    <mergeCell ref="CA108:CO108"/>
    <mergeCell ref="CP108:DD108"/>
    <mergeCell ref="A105:AS105"/>
    <mergeCell ref="AT105:BI105"/>
    <mergeCell ref="BJ105:BZ105"/>
    <mergeCell ref="CA105:CO105"/>
    <mergeCell ref="CP105:DF105"/>
    <mergeCell ref="A106:AS106"/>
    <mergeCell ref="AT106:BI106"/>
    <mergeCell ref="BJ106:BZ106"/>
    <mergeCell ref="CA106:CO106"/>
    <mergeCell ref="CP106:DF106"/>
    <mergeCell ref="A103:AS103"/>
    <mergeCell ref="BJ103:BZ103"/>
    <mergeCell ref="CA103:CO103"/>
    <mergeCell ref="CP103:DF103"/>
    <mergeCell ref="A104:AS104"/>
    <mergeCell ref="AT104:BI104"/>
    <mergeCell ref="BJ104:BZ104"/>
    <mergeCell ref="CA104:CO104"/>
    <mergeCell ref="CP104:DF104"/>
    <mergeCell ref="B101:AS101"/>
    <mergeCell ref="AT101:BI101"/>
    <mergeCell ref="BJ101:BZ101"/>
    <mergeCell ref="CA101:CO101"/>
    <mergeCell ref="CP101:DF101"/>
    <mergeCell ref="A102:AS102"/>
    <mergeCell ref="AT102:BI102"/>
    <mergeCell ref="BJ102:BZ102"/>
    <mergeCell ref="CA102:CO102"/>
    <mergeCell ref="CP102:DF102"/>
    <mergeCell ref="A99:AS99"/>
    <mergeCell ref="AT99:BI99"/>
    <mergeCell ref="BJ99:BZ99"/>
    <mergeCell ref="CA99:CO99"/>
    <mergeCell ref="CP99:DD99"/>
    <mergeCell ref="A100:AS100"/>
    <mergeCell ref="AT100:BI100"/>
    <mergeCell ref="BJ100:BZ100"/>
    <mergeCell ref="CA100:CO100"/>
    <mergeCell ref="CP100:DD100"/>
    <mergeCell ref="A97:AS97"/>
    <mergeCell ref="BJ97:BZ97"/>
    <mergeCell ref="CA97:CO97"/>
    <mergeCell ref="CP97:DF97"/>
    <mergeCell ref="A98:AS98"/>
    <mergeCell ref="AT98:BI98"/>
    <mergeCell ref="BJ98:BZ98"/>
    <mergeCell ref="CA98:CO98"/>
    <mergeCell ref="CP98:DF98"/>
    <mergeCell ref="B95:AS95"/>
    <mergeCell ref="AT95:BI95"/>
    <mergeCell ref="BJ95:BZ95"/>
    <mergeCell ref="CA95:CO95"/>
    <mergeCell ref="CP95:DF95"/>
    <mergeCell ref="A96:AS96"/>
    <mergeCell ref="AT96:BI96"/>
    <mergeCell ref="BJ96:BZ96"/>
    <mergeCell ref="CA96:CO96"/>
    <mergeCell ref="CP96:DF96"/>
    <mergeCell ref="A93:AS93"/>
    <mergeCell ref="AT93:BI93"/>
    <mergeCell ref="BJ93:BZ93"/>
    <mergeCell ref="CA93:CO93"/>
    <mergeCell ref="CP93:DD93"/>
    <mergeCell ref="A94:AS94"/>
    <mergeCell ref="AT94:BI94"/>
    <mergeCell ref="BJ94:BZ94"/>
    <mergeCell ref="CA94:CO94"/>
    <mergeCell ref="CP94:DD94"/>
    <mergeCell ref="A91:AS91"/>
    <mergeCell ref="AT91:BI91"/>
    <mergeCell ref="BJ91:BZ91"/>
    <mergeCell ref="CA91:CO91"/>
    <mergeCell ref="CP91:DD91"/>
    <mergeCell ref="A92:AS92"/>
    <mergeCell ref="BJ92:BZ92"/>
    <mergeCell ref="CA92:CO92"/>
    <mergeCell ref="CP92:DC92"/>
    <mergeCell ref="A89:AS89"/>
    <mergeCell ref="AT89:BI89"/>
    <mergeCell ref="BJ89:BZ89"/>
    <mergeCell ref="CA89:CO89"/>
    <mergeCell ref="CP89:DD89"/>
    <mergeCell ref="B90:AS90"/>
    <mergeCell ref="AT90:BI90"/>
    <mergeCell ref="BJ90:BZ90"/>
    <mergeCell ref="CA90:CO90"/>
    <mergeCell ref="CP90:DD90"/>
    <mergeCell ref="A87:AS87"/>
    <mergeCell ref="BJ87:BZ87"/>
    <mergeCell ref="CA87:CO87"/>
    <mergeCell ref="CP87:DD87"/>
    <mergeCell ref="A88:AS88"/>
    <mergeCell ref="AT88:BI88"/>
    <mergeCell ref="BJ88:BZ88"/>
    <mergeCell ref="CA88:CO88"/>
    <mergeCell ref="CP88:DD88"/>
    <mergeCell ref="B85:AS85"/>
    <mergeCell ref="AT85:BI85"/>
    <mergeCell ref="BJ85:BZ85"/>
    <mergeCell ref="CA85:CO85"/>
    <mergeCell ref="CP85:DD85"/>
    <mergeCell ref="A86:AS86"/>
    <mergeCell ref="AT86:BI86"/>
    <mergeCell ref="BJ86:BZ86"/>
    <mergeCell ref="CA86:CO86"/>
    <mergeCell ref="CP86:DD86"/>
    <mergeCell ref="A83:AS83"/>
    <mergeCell ref="AT83:BI83"/>
    <mergeCell ref="BJ83:BZ83"/>
    <mergeCell ref="CA83:CO83"/>
    <mergeCell ref="CP83:DD83"/>
    <mergeCell ref="A84:AS84"/>
    <mergeCell ref="AT84:BI84"/>
    <mergeCell ref="BJ84:BZ84"/>
    <mergeCell ref="CA84:CO84"/>
    <mergeCell ref="CP84:DD84"/>
    <mergeCell ref="A81:AS81"/>
    <mergeCell ref="AT81:BI81"/>
    <mergeCell ref="BJ81:BZ81"/>
    <mergeCell ref="CA81:CO81"/>
    <mergeCell ref="CP81:DF81"/>
    <mergeCell ref="A82:AS82"/>
    <mergeCell ref="BJ82:BZ82"/>
    <mergeCell ref="CA82:CO82"/>
    <mergeCell ref="CP82:DF82"/>
    <mergeCell ref="A79:AS79"/>
    <mergeCell ref="BJ79:BZ79"/>
    <mergeCell ref="CA79:CO79"/>
    <mergeCell ref="CP79:DD79"/>
    <mergeCell ref="B80:AS80"/>
    <mergeCell ref="AT80:BI80"/>
    <mergeCell ref="BJ80:BZ80"/>
    <mergeCell ref="CA80:CO80"/>
    <mergeCell ref="CP80:DF80"/>
    <mergeCell ref="A77:AS77"/>
    <mergeCell ref="BJ77:BZ77"/>
    <mergeCell ref="CA77:CO77"/>
    <mergeCell ref="CP77:DD77"/>
    <mergeCell ref="A78:AS78"/>
    <mergeCell ref="BJ78:BZ78"/>
    <mergeCell ref="CA78:CO78"/>
    <mergeCell ref="CP78:DD78"/>
    <mergeCell ref="A75:AS75"/>
    <mergeCell ref="BJ75:BZ75"/>
    <mergeCell ref="CA75:CO75"/>
    <mergeCell ref="CP75:DG75"/>
    <mergeCell ref="A76:AS76"/>
    <mergeCell ref="BJ76:BZ76"/>
    <mergeCell ref="CA76:CO76"/>
    <mergeCell ref="CP76:DD76"/>
    <mergeCell ref="A73:AS73"/>
    <mergeCell ref="BJ73:BZ73"/>
    <mergeCell ref="CA73:CO73"/>
    <mergeCell ref="CP73:DD73"/>
    <mergeCell ref="A74:AS74"/>
    <mergeCell ref="BJ74:BZ74"/>
    <mergeCell ref="CA74:CO74"/>
    <mergeCell ref="CP74:DD74"/>
    <mergeCell ref="A71:AS71"/>
    <mergeCell ref="AT71:BI71"/>
    <mergeCell ref="BJ71:BZ71"/>
    <mergeCell ref="CA71:CO71"/>
    <mergeCell ref="CP71:DF71"/>
    <mergeCell ref="A72:AS72"/>
    <mergeCell ref="AT72:BI72"/>
    <mergeCell ref="BJ72:BZ72"/>
    <mergeCell ref="CA72:CO72"/>
    <mergeCell ref="CP72:DD72"/>
    <mergeCell ref="A69:AS69"/>
    <mergeCell ref="BJ69:BZ69"/>
    <mergeCell ref="CA69:CO69"/>
    <mergeCell ref="CP69:DF69"/>
    <mergeCell ref="A70:AS70"/>
    <mergeCell ref="AT70:BI70"/>
    <mergeCell ref="BJ70:BZ70"/>
    <mergeCell ref="CA70:CO70"/>
    <mergeCell ref="CP70:DF70"/>
    <mergeCell ref="A67:AS67"/>
    <mergeCell ref="BJ67:BZ67"/>
    <mergeCell ref="CA67:CO67"/>
    <mergeCell ref="CP67:DF67"/>
    <mergeCell ref="A68:AS68"/>
    <mergeCell ref="BJ68:BZ68"/>
    <mergeCell ref="CA68:CO68"/>
    <mergeCell ref="CP68:DF68"/>
    <mergeCell ref="A65:AS65"/>
    <mergeCell ref="AT65:BI65"/>
    <mergeCell ref="BJ65:BZ65"/>
    <mergeCell ref="CA65:CO65"/>
    <mergeCell ref="CP65:DF65"/>
    <mergeCell ref="A66:AS66"/>
    <mergeCell ref="BJ66:BZ66"/>
    <mergeCell ref="CA66:CO66"/>
    <mergeCell ref="CP66:DF66"/>
    <mergeCell ref="A63:AS63"/>
    <mergeCell ref="AT63:BI63"/>
    <mergeCell ref="BJ63:BZ63"/>
    <mergeCell ref="CA63:CO63"/>
    <mergeCell ref="CP63:DD63"/>
    <mergeCell ref="B64:AS64"/>
    <mergeCell ref="AT64:BI64"/>
    <mergeCell ref="BJ64:BZ64"/>
    <mergeCell ref="CA64:CO64"/>
    <mergeCell ref="CP64:DF64"/>
    <mergeCell ref="A61:AS61"/>
    <mergeCell ref="BJ61:BZ61"/>
    <mergeCell ref="CA61:CO61"/>
    <mergeCell ref="CP61:DF61"/>
    <mergeCell ref="A62:AS62"/>
    <mergeCell ref="AT62:BI62"/>
    <mergeCell ref="BJ62:BZ62"/>
    <mergeCell ref="CA62:CO62"/>
    <mergeCell ref="CP62:DD62"/>
    <mergeCell ref="A59:AS59"/>
    <mergeCell ref="BJ59:BZ59"/>
    <mergeCell ref="CA59:CO59"/>
    <mergeCell ref="CP59:DF59"/>
    <mergeCell ref="A60:AS60"/>
    <mergeCell ref="BJ60:BZ60"/>
    <mergeCell ref="CA60:CO60"/>
    <mergeCell ref="CP60:DF60"/>
    <mergeCell ref="A57:AS57"/>
    <mergeCell ref="AT57:BI57"/>
    <mergeCell ref="BJ57:BZ57"/>
    <mergeCell ref="CA57:CO57"/>
    <mergeCell ref="CP57:DF57"/>
    <mergeCell ref="A58:AS58"/>
    <mergeCell ref="BJ58:BZ58"/>
    <mergeCell ref="CA58:CO58"/>
    <mergeCell ref="CP58:DF58"/>
    <mergeCell ref="A55:AS55"/>
    <mergeCell ref="BJ55:BZ55"/>
    <mergeCell ref="CA55:CO55"/>
    <mergeCell ref="CP55:DD55"/>
    <mergeCell ref="B56:AS56"/>
    <mergeCell ref="AT56:BI56"/>
    <mergeCell ref="BJ56:BZ56"/>
    <mergeCell ref="CA56:CO56"/>
    <mergeCell ref="CP56:DF56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49:AS49"/>
    <mergeCell ref="BJ49:BZ49"/>
    <mergeCell ref="CA49:CO49"/>
    <mergeCell ref="CP49:DD49"/>
    <mergeCell ref="A50:AS50"/>
    <mergeCell ref="BJ50:BZ50"/>
    <mergeCell ref="CA50:CO50"/>
    <mergeCell ref="CP50:DD50"/>
    <mergeCell ref="A47:AS47"/>
    <mergeCell ref="BJ47:BZ47"/>
    <mergeCell ref="CA47:CO47"/>
    <mergeCell ref="CP47:DD47"/>
    <mergeCell ref="B48:AS48"/>
    <mergeCell ref="AT48:BI48"/>
    <mergeCell ref="BJ48:BZ48"/>
    <mergeCell ref="CA48:CO48"/>
    <mergeCell ref="CP48:DE48"/>
    <mergeCell ref="A45:AS45"/>
    <mergeCell ref="BJ45:BZ45"/>
    <mergeCell ref="CA45:CO45"/>
    <mergeCell ref="CP45:DD45"/>
    <mergeCell ref="A46:AS46"/>
    <mergeCell ref="BJ46:BZ46"/>
    <mergeCell ref="CA46:CO46"/>
    <mergeCell ref="CP46:DD46"/>
    <mergeCell ref="A43:AS43"/>
    <mergeCell ref="BJ43:BZ43"/>
    <mergeCell ref="CA43:CO43"/>
    <mergeCell ref="CP43:DD43"/>
    <mergeCell ref="A44:AS44"/>
    <mergeCell ref="BJ44:BZ44"/>
    <mergeCell ref="CA44:CO44"/>
    <mergeCell ref="CP44:DD44"/>
    <mergeCell ref="A41:AS41"/>
    <mergeCell ref="BJ41:BZ41"/>
    <mergeCell ref="CA41:CO41"/>
    <mergeCell ref="CP41:DD41"/>
    <mergeCell ref="A42:AS42"/>
    <mergeCell ref="BJ42:BZ42"/>
    <mergeCell ref="CA42:CO42"/>
    <mergeCell ref="CP42:DD42"/>
    <mergeCell ref="A39:AS39"/>
    <mergeCell ref="AT39:BI39"/>
    <mergeCell ref="BJ39:BZ39"/>
    <mergeCell ref="CA39:CO39"/>
    <mergeCell ref="CP39:DD39"/>
    <mergeCell ref="A40:AS40"/>
    <mergeCell ref="BJ40:BZ40"/>
    <mergeCell ref="CA40:CO40"/>
    <mergeCell ref="CP40:DD40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A35:AS35"/>
    <mergeCell ref="AT35:BI35"/>
    <mergeCell ref="BJ35:BZ35"/>
    <mergeCell ref="CA35:CO35"/>
    <mergeCell ref="CP35:DD35"/>
    <mergeCell ref="A36:AS36"/>
    <mergeCell ref="AT36:BI36"/>
    <mergeCell ref="BJ36:BZ36"/>
    <mergeCell ref="CA36:CO36"/>
    <mergeCell ref="CP36:DD36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1:AS31"/>
    <mergeCell ref="BJ31:BZ31"/>
    <mergeCell ref="CA31:CO31"/>
    <mergeCell ref="CP31:DD31"/>
    <mergeCell ref="A32:AS32"/>
    <mergeCell ref="BJ32:BZ32"/>
    <mergeCell ref="CA32:CO32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7:AS7"/>
    <mergeCell ref="AT7:BI7"/>
    <mergeCell ref="BJ7:BZ7"/>
    <mergeCell ref="CA7:CO7"/>
    <mergeCell ref="CP7:DD7"/>
    <mergeCell ref="A8:AS8"/>
    <mergeCell ref="AT8:BI8"/>
    <mergeCell ref="BJ8:BZ8"/>
    <mergeCell ref="CA8:CO8"/>
    <mergeCell ref="CP8:DD8"/>
    <mergeCell ref="A2:DD2"/>
    <mergeCell ref="A5:AS6"/>
    <mergeCell ref="AT5:BI6"/>
    <mergeCell ref="BJ5:BZ6"/>
    <mergeCell ref="CA6:CO6"/>
    <mergeCell ref="CP6:D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2018-12-26T12:21:31Z</cp:lastPrinted>
  <dcterms:created xsi:type="dcterms:W3CDTF">2010-11-26T07:12:57Z</dcterms:created>
  <dcterms:modified xsi:type="dcterms:W3CDTF">2018-12-27T12:17:36Z</dcterms:modified>
  <cp:category/>
  <cp:version/>
  <cp:contentType/>
  <cp:contentStatus/>
</cp:coreProperties>
</file>