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 '!$A$1:$DD$175</definedName>
  </definedNames>
  <calcPr fullCalcOnLoad="1"/>
</workbook>
</file>

<file path=xl/sharedStrings.xml><?xml version="1.0" encoding="utf-8"?>
<sst xmlns="http://schemas.openxmlformats.org/spreadsheetml/2006/main" count="329" uniqueCount="195">
  <si>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</si>
  <si>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</si>
  <si>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</si>
  <si>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</si>
  <si>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</si>
  <si>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</si>
  <si>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</si>
  <si>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</si>
  <si>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</si>
  <si>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</si>
  <si>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</si>
  <si>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</si>
  <si>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</si>
  <si>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</si>
  <si>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</si>
  <si>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</si>
  <si>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</si>
  <si>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</si>
  <si>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</si>
  <si>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</si>
  <si>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</si>
  <si>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</si>
  <si>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</si>
  <si>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</si>
  <si>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</si>
  <si>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</si>
  <si>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</si>
  <si>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</si>
  <si>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</si>
  <si>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</si>
  <si>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</si>
  <si>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</si>
  <si>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</si>
  <si>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</si>
  <si>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</si>
  <si>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</si>
  <si>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</si>
  <si>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</si>
  <si>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</si>
  <si>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</si>
  <si>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</si>
  <si>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</si>
  <si>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</si>
  <si>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</si>
  <si>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</si>
  <si>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</si>
  <si>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</si>
  <si>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</si>
  <si>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</si>
  <si>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</si>
  <si>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</si>
  <si>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</si>
  <si>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</si>
  <si>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</si>
  <si>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</si>
  <si>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</si>
  <si>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</si>
  <si>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</si>
  <si>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</si>
  <si>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</si>
  <si>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</si>
  <si>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</si>
  <si>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</si>
  <si>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</si>
  <si>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</si>
  <si>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</si>
  <si>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</si>
  <si>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</si>
  <si>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</si>
  <si>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</si>
  <si>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</si>
  <si>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</si>
  <si>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</si>
  <si>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</si>
  <si>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</si>
  <si>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</si>
  <si>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</si>
  <si>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</si>
  <si>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</si>
  <si>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</si>
  <si>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</si>
  <si>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</si>
  <si>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</si>
  <si>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</si>
  <si>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</si>
  <si>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</si>
  <si>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</si>
  <si>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</si>
  <si>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</si>
  <si>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</si>
  <si>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</si>
  <si>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</si>
  <si>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</si>
  <si>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</si>
  <si>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</si>
  <si>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</si>
  <si>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</si>
  <si>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</si>
  <si>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</si>
  <si>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</si>
  <si>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</si>
  <si>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</si>
  <si>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</si>
  <si>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</si>
  <si>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</si>
  <si>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</si>
  <si>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</si>
  <si>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</si>
  <si>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</si>
  <si>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</si>
  <si>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</si>
  <si>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</si>
  <si>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</si>
  <si>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</si>
  <si>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Агеенко МН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</si>
  <si>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</si>
  <si>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</si>
  <si>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</si>
  <si>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</si>
  <si>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</si>
  <si>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</si>
  <si>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(Форма)</t>
  </si>
  <si>
    <t>Начальник финансового управления</t>
  </si>
  <si>
    <t>Клинцовской городской администрации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</si>
  <si>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</si>
  <si>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</si>
  <si>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</si>
  <si>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</si>
  <si>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</si>
  <si>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</si>
  <si>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</si>
  <si>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8 "Тополек" г. Клинцы  Брянской обл.</t>
  </si>
  <si>
    <t>по ОКПО</t>
  </si>
  <si>
    <t>30328057</t>
  </si>
  <si>
    <t xml:space="preserve">                       </t>
  </si>
  <si>
    <t>ИНН/КПП</t>
  </si>
  <si>
    <t>3203005070/324101001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</si>
  <si>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</si>
  <si>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</si>
  <si>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</si>
  <si>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</si>
  <si>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</si>
  <si>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</si>
  <si>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</si>
  <si>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ул. Мира -31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</si>
  <si>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</si>
  <si>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</si>
  <si>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</si>
  <si>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</si>
  <si>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</si>
  <si>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</si>
  <si>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</si>
  <si>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19</t>
  </si>
  <si>
    <t>Расходы</t>
  </si>
  <si>
    <t>Оплата труда,начисления на оплату труда</t>
  </si>
  <si>
    <t>Оплата работ ,услуг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</si>
  <si>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</si>
  <si>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</si>
  <si>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</si>
  <si>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Пособия по социальной помощи населению(компенсация коммунальных плат.на селе)</t>
  </si>
  <si>
    <t>Поступление нефинансовых активов</t>
  </si>
  <si>
    <t>питание</t>
  </si>
  <si>
    <t>хознужды</t>
  </si>
  <si>
    <t>Заведующая МБОУ</t>
  </si>
  <si>
    <t>Главный бухгалтер</t>
  </si>
  <si>
    <t>за счет субсидий на выполнение муниципального задания(област.бюджет)</t>
  </si>
  <si>
    <t>дополнительная классификация</t>
  </si>
  <si>
    <t>20000</t>
  </si>
  <si>
    <t>21000</t>
  </si>
  <si>
    <t>21100</t>
  </si>
  <si>
    <t>21300</t>
  </si>
  <si>
    <t>22000</t>
  </si>
  <si>
    <t>22100</t>
  </si>
  <si>
    <t>22200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</si>
  <si>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</si>
  <si>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</si>
  <si>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</si>
  <si>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</si>
  <si>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</si>
  <si>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</si>
  <si>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</si>
  <si>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</si>
  <si>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</si>
  <si>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</si>
  <si>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34200</t>
  </si>
  <si>
    <t>34600</t>
  </si>
  <si>
    <t xml:space="preserve">                                             М.В.Колбаско</t>
  </si>
  <si>
    <t>за счет целевых субсидий: Программа " Укрепление мат-тех базы"</t>
  </si>
  <si>
    <t>20</t>
  </si>
  <si>
    <t>и плановый период 2021-2022 гг.</t>
  </si>
  <si>
    <t>первый год планового периода 2021</t>
  </si>
  <si>
    <t>второй год планового периода 2022</t>
  </si>
  <si>
    <t>2020 текущий финансовый год</t>
  </si>
  <si>
    <t>за счет целевых субсидий: Программа " 8121</t>
  </si>
  <si>
    <t>за счет целевых субсидий: Программа " 8125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</si>
</sst>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49" fontId="54" fillId="34" borderId="11" xfId="0" applyNumberFormat="1" applyFont="1" applyFill="1" applyBorder="1" applyAlignment="1">
      <alignment horizontal="center" vertical="top"/>
    </xf>
    <xf numFmtId="49" fontId="54" fillId="34" borderId="14" xfId="0" applyNumberFormat="1" applyFont="1" applyFill="1" applyBorder="1" applyAlignment="1">
      <alignment horizontal="center" vertical="top"/>
    </xf>
    <xf numFmtId="49" fontId="54" fillId="34" borderId="13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7"/>
  <sheetViews>
    <sheetView zoomScaleSheetLayoutView="100" zoomScalePageLayoutView="0" workbookViewId="0" topLeftCell="A1">
      <selection activeCell="DX18" sqref="DX18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pans="5:113" s="2" customFormat="1" ht="11.25" customHeight="1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 t="s">
        <v>115</v>
      </c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</row>
    <row r="2" spans="5:113" s="2" customFormat="1" ht="11.25" customHeight="1">
      <c r="E2" s="18"/>
      <c r="F2" s="18"/>
      <c r="G2" s="18"/>
      <c r="H2" s="18"/>
      <c r="I2" s="18"/>
      <c r="J2" s="18"/>
      <c r="K2" s="18"/>
      <c r="L2" s="18" t="s">
        <v>116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34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</row>
    <row r="3" spans="5:113" s="2" customFormat="1" ht="11.25" customHeight="1">
      <c r="E3" s="18"/>
      <c r="F3" s="18"/>
      <c r="G3" s="18"/>
      <c r="H3" s="18"/>
      <c r="I3" s="18"/>
      <c r="J3" s="18"/>
      <c r="K3" s="18"/>
      <c r="L3" s="18" t="s">
        <v>117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</row>
    <row r="4" spans="5:113" s="2" customFormat="1" ht="11.25" customHeight="1">
      <c r="E4" s="18"/>
      <c r="F4" s="18"/>
      <c r="G4" s="18"/>
      <c r="H4" s="18"/>
      <c r="I4" s="18"/>
      <c r="J4" s="18"/>
      <c r="K4" s="18"/>
      <c r="L4" s="18" t="s">
        <v>118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34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</row>
    <row r="5" spans="5:113" s="2" customFormat="1" ht="11.25" customHeight="1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34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</row>
    <row r="6" spans="5:113" s="2" customFormat="1" ht="11.25" customHeigh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81" t="s">
        <v>119</v>
      </c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18"/>
      <c r="BJ6" s="18"/>
      <c r="BK6" s="18"/>
      <c r="BL6" s="18"/>
      <c r="BM6" s="34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</row>
    <row r="7" spans="5:113" s="2" customFormat="1" ht="11.25" customHeight="1">
      <c r="E7" s="18"/>
      <c r="F7" s="18"/>
      <c r="G7" s="18"/>
      <c r="H7" s="18"/>
      <c r="I7" s="35"/>
      <c r="J7" s="3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34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</row>
    <row r="8" spans="5:113" s="2" customFormat="1" ht="11.25" customHeight="1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34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</row>
    <row r="9" spans="5:113" ht="9.75" customHeight="1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34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</row>
    <row r="10" spans="5:113" ht="12.75" customHeight="1">
      <c r="E10" s="18"/>
      <c r="F10" s="18"/>
      <c r="G10" s="18"/>
      <c r="H10" s="18"/>
      <c r="I10" s="18"/>
      <c r="J10" s="18" t="s">
        <v>120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34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9" t="s">
        <v>121</v>
      </c>
      <c r="DE10" s="18"/>
      <c r="DF10" s="18"/>
      <c r="DG10" s="18"/>
      <c r="DH10" s="18"/>
      <c r="DI10" s="18"/>
    </row>
    <row r="11" spans="5:113" ht="15.75" customHeight="1">
      <c r="E11" s="18"/>
      <c r="F11" s="18"/>
      <c r="G11" s="18"/>
      <c r="H11" s="18" t="s">
        <v>122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</row>
    <row r="12" spans="5:114" ht="15">
      <c r="E12" s="18"/>
      <c r="F12" s="18"/>
      <c r="G12" s="18"/>
      <c r="H12" s="18" t="s">
        <v>123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36"/>
      <c r="DF12" s="36"/>
      <c r="DG12" s="36"/>
      <c r="DH12" s="36"/>
      <c r="DI12" s="36"/>
      <c r="DJ12" s="37"/>
    </row>
    <row r="13" spans="5:114" ht="27.75" customHeight="1">
      <c r="E13" s="18"/>
      <c r="F13" s="18"/>
      <c r="G13" s="18"/>
      <c r="H13" s="81" t="s">
        <v>186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36"/>
      <c r="DF13" s="36"/>
      <c r="DG13" s="36"/>
      <c r="DH13" s="36"/>
      <c r="DI13" s="36"/>
      <c r="DJ13" s="37"/>
    </row>
    <row r="14" spans="5:114" s="2" customFormat="1" ht="12.75"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36"/>
      <c r="DF14" s="36"/>
      <c r="DG14" s="36"/>
      <c r="DH14" s="36"/>
      <c r="DI14" s="36"/>
      <c r="DJ14" s="38"/>
    </row>
    <row r="15" spans="5:114" ht="15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36"/>
      <c r="BZ15" s="36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36"/>
      <c r="DF15" s="36"/>
      <c r="DG15" s="36"/>
      <c r="DH15" s="36"/>
      <c r="DI15" s="36"/>
      <c r="DJ15" s="37"/>
    </row>
    <row r="16" spans="5:114" s="2" customFormat="1" ht="12.7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36"/>
      <c r="BZ16" s="3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36"/>
      <c r="DF16" s="36"/>
      <c r="DG16" s="36"/>
      <c r="DH16" s="36"/>
      <c r="DI16" s="36"/>
      <c r="DJ16" s="38"/>
    </row>
    <row r="17" spans="5:114" ht="15"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36"/>
      <c r="BF17" s="36"/>
      <c r="BG17" s="36"/>
      <c r="BH17" s="36"/>
      <c r="BI17" s="36"/>
      <c r="BJ17" s="36"/>
      <c r="BK17" s="36"/>
      <c r="BL17" s="36"/>
      <c r="BM17" s="33"/>
      <c r="BN17" s="89"/>
      <c r="BO17" s="89"/>
      <c r="BP17" s="89"/>
      <c r="BQ17" s="89"/>
      <c r="BR17" s="36"/>
      <c r="BS17" s="36"/>
      <c r="BT17" s="36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90"/>
      <c r="CN17" s="90"/>
      <c r="CO17" s="90"/>
      <c r="CP17" s="90"/>
      <c r="CQ17" s="91"/>
      <c r="CR17" s="91"/>
      <c r="CS17" s="91"/>
      <c r="CT17" s="91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</row>
    <row r="18" ht="15">
      <c r="CY18" s="39"/>
    </row>
    <row r="19" spans="1:108" ht="16.5">
      <c r="A19" s="92" t="s">
        <v>124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</row>
    <row r="20" spans="36:58" s="40" customFormat="1" ht="16.5">
      <c r="AJ20" s="41"/>
      <c r="AM20" s="41"/>
      <c r="AV20" s="42"/>
      <c r="AW20" s="42"/>
      <c r="AX20" s="42"/>
      <c r="BA20" s="42" t="s">
        <v>125</v>
      </c>
      <c r="BB20" s="93" t="s">
        <v>188</v>
      </c>
      <c r="BC20" s="93"/>
      <c r="BD20" s="93"/>
      <c r="BE20" s="93"/>
      <c r="BF20" s="40" t="s">
        <v>126</v>
      </c>
    </row>
    <row r="21" ht="4.5" customHeight="1"/>
    <row r="22" spans="10:108" ht="17.25" customHeight="1"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101" t="s">
        <v>189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O22" s="94" t="s">
        <v>127</v>
      </c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</row>
    <row r="23" spans="91:108" ht="15" customHeight="1">
      <c r="CM23" s="44" t="s">
        <v>128</v>
      </c>
      <c r="CO23" s="95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36:108" ht="15" customHeight="1">
      <c r="AJ24" s="3"/>
      <c r="AK24" s="45" t="s">
        <v>2</v>
      </c>
      <c r="AL24" s="98"/>
      <c r="AM24" s="98"/>
      <c r="AN24" s="98"/>
      <c r="AO24" s="98"/>
      <c r="AP24" s="1" t="s">
        <v>2</v>
      </c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9">
        <v>20</v>
      </c>
      <c r="BL24" s="99"/>
      <c r="BM24" s="99"/>
      <c r="BN24" s="99"/>
      <c r="BO24" s="100" t="s">
        <v>152</v>
      </c>
      <c r="BP24" s="100"/>
      <c r="BQ24" s="100"/>
      <c r="BR24" s="100"/>
      <c r="BS24" s="1" t="s">
        <v>3</v>
      </c>
      <c r="BU24" s="3"/>
      <c r="BY24" s="46"/>
      <c r="CM24" s="44" t="s">
        <v>129</v>
      </c>
      <c r="CO24" s="95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77:108" ht="15" customHeight="1">
      <c r="BY25" s="46"/>
      <c r="BZ25" s="46"/>
      <c r="CM25" s="44"/>
      <c r="CO25" s="95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7"/>
    </row>
    <row r="26" spans="77:108" ht="9.75" customHeight="1">
      <c r="BY26" s="46"/>
      <c r="BZ26" s="46"/>
      <c r="CM26" s="44"/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44" ht="33" customHeight="1">
      <c r="A27" s="103" t="s">
        <v>130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5" t="s">
        <v>131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Y27" s="46"/>
      <c r="CM27" s="44" t="s">
        <v>132</v>
      </c>
      <c r="CO27" s="95" t="s">
        <v>133</v>
      </c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  <c r="EN27" s="1" t="s">
        <v>134</v>
      </c>
    </row>
    <row r="28" spans="1:108" ht="42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Y28" s="46"/>
      <c r="BZ28" s="46"/>
      <c r="CM28" s="47"/>
      <c r="CO28" s="95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ht="15" customHeight="1">
      <c r="A29" s="4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Y29" s="46"/>
      <c r="BZ29" s="46"/>
      <c r="CM29" s="47"/>
      <c r="CO29" s="95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</row>
    <row r="30" spans="44:108" ht="18.75" customHeight="1"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Y30" s="46"/>
      <c r="BZ30" s="46"/>
      <c r="CM30" s="44"/>
      <c r="CO30" s="108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</row>
    <row r="31" spans="1:108" s="50" customFormat="1" ht="18.75" customHeight="1">
      <c r="A31" s="50" t="s">
        <v>135</v>
      </c>
      <c r="AI31" s="111" t="s">
        <v>136</v>
      </c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CM31" s="51"/>
      <c r="CO31" s="112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</row>
    <row r="32" spans="1:108" s="50" customFormat="1" ht="18.75" customHeight="1">
      <c r="A32" s="52" t="s">
        <v>137</v>
      </c>
      <c r="CM32" s="53" t="s">
        <v>138</v>
      </c>
      <c r="CO32" s="112" t="s">
        <v>139</v>
      </c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</row>
    <row r="33" spans="1:108" s="50" customFormat="1" ht="3" customHeight="1">
      <c r="A33" s="52"/>
      <c r="BX33" s="52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</row>
    <row r="34" spans="1:108" ht="15">
      <c r="A34" s="4" t="s">
        <v>140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102" t="s">
        <v>141</v>
      </c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</row>
    <row r="35" spans="1:108" ht="15">
      <c r="A35" s="4" t="s">
        <v>142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</row>
    <row r="36" spans="1:100" ht="15">
      <c r="A36" s="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7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8"/>
      <c r="CP36" s="58"/>
      <c r="CQ36" s="58"/>
      <c r="CR36" s="58"/>
      <c r="CS36" s="58"/>
      <c r="CT36" s="58"/>
      <c r="CU36" s="58"/>
      <c r="CV36" s="58"/>
    </row>
    <row r="37" spans="1:108" ht="15">
      <c r="A37" s="4" t="s">
        <v>143</v>
      </c>
      <c r="AS37" s="106" t="s">
        <v>144</v>
      </c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</row>
    <row r="38" spans="1:108" ht="15">
      <c r="A38" s="4" t="s">
        <v>145</v>
      </c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</row>
    <row r="39" ht="15" customHeight="1"/>
    <row r="40" spans="1:108" s="3" customFormat="1" ht="14.25">
      <c r="A40" s="101" t="s">
        <v>146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s="3" customFormat="1" ht="14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spans="1:108" ht="15" customHeight="1">
      <c r="A42" s="60" t="s">
        <v>147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</row>
    <row r="43" spans="1:108" ht="30" customHeight="1">
      <c r="A43" s="107" t="s">
        <v>148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</row>
    <row r="44" spans="1:108" ht="15" customHeight="1">
      <c r="A44" s="60" t="s">
        <v>149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107" t="s">
        <v>150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</row>
    <row r="46" spans="1:108" ht="15">
      <c r="A46" s="60" t="s">
        <v>151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</row>
    <row r="48" ht="3" customHeight="1"/>
  </sheetData>
  <sheetProtection/>
  <mergeCells count="41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A19:DD19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E22:BW22"/>
    <mergeCell ref="BE16:BX16"/>
    <mergeCell ref="CA16:DD16"/>
    <mergeCell ref="E17:AG17"/>
    <mergeCell ref="BN17:BQ17"/>
    <mergeCell ref="BU17:CL17"/>
    <mergeCell ref="CM17:CP17"/>
    <mergeCell ref="CQ17:CT17"/>
    <mergeCell ref="AB6:BH6"/>
    <mergeCell ref="BE12:DD12"/>
    <mergeCell ref="BE13:DD13"/>
    <mergeCell ref="BE14:DD14"/>
    <mergeCell ref="BE15:BX15"/>
    <mergeCell ref="CA15:DD15"/>
    <mergeCell ref="H13:AT13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0" t="s">
        <v>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</row>
    <row r="3" ht="6" customHeight="1"/>
    <row r="4" spans="1:108" ht="15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5"/>
      <c r="BU4" s="123" t="s">
        <v>4</v>
      </c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5"/>
    </row>
    <row r="5" spans="1:108" s="3" customFormat="1" ht="15" customHeight="1">
      <c r="A5" s="7"/>
      <c r="B5" s="126" t="s">
        <v>67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138">
        <f>BU9</f>
        <v>7313996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40"/>
    </row>
    <row r="6" spans="1:108" ht="15">
      <c r="A6" s="5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2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2"/>
    </row>
    <row r="7" spans="1:108" ht="30" customHeight="1">
      <c r="A7" s="8"/>
      <c r="B7" s="115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30">
        <v>7140258</v>
      </c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2"/>
    </row>
    <row r="8" spans="1:108" ht="15">
      <c r="A8" s="5"/>
      <c r="B8" s="128" t="s">
        <v>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9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</row>
    <row r="9" spans="1:108" ht="45" customHeight="1">
      <c r="A9" s="8"/>
      <c r="B9" s="115" t="s">
        <v>83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6"/>
      <c r="BU9" s="117">
        <v>7313996</v>
      </c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9"/>
    </row>
    <row r="10" spans="1:108" ht="45" customHeight="1">
      <c r="A10" s="8"/>
      <c r="B10" s="115" t="s">
        <v>84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6"/>
      <c r="BU10" s="117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9"/>
    </row>
    <row r="11" spans="1:108" ht="45" customHeight="1">
      <c r="A11" s="8"/>
      <c r="B11" s="115" t="s">
        <v>85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6"/>
      <c r="BU11" s="117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9"/>
    </row>
    <row r="12" spans="1:108" ht="30" customHeight="1">
      <c r="A12" s="8"/>
      <c r="B12" s="115" t="s">
        <v>86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17">
        <v>43066.52</v>
      </c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</row>
    <row r="13" spans="1:108" ht="30" customHeight="1">
      <c r="A13" s="8"/>
      <c r="B13" s="115" t="s">
        <v>87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6"/>
      <c r="BU13" s="117">
        <v>173738</v>
      </c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9"/>
    </row>
    <row r="14" spans="1:108" ht="15">
      <c r="A14" s="9"/>
      <c r="B14" s="128" t="s">
        <v>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9"/>
      <c r="BU14" s="117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9"/>
    </row>
    <row r="15" spans="1:108" ht="30" customHeight="1">
      <c r="A15" s="8"/>
      <c r="B15" s="115" t="s">
        <v>14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6"/>
      <c r="BU15" s="117">
        <v>0</v>
      </c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9"/>
    </row>
    <row r="16" spans="1:108" ht="15">
      <c r="A16" s="8"/>
      <c r="B16" s="115" t="s">
        <v>15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6"/>
      <c r="BU16" s="117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9"/>
    </row>
    <row r="17" spans="1:108" s="3" customFormat="1" ht="15" customHeight="1">
      <c r="A17" s="7"/>
      <c r="B17" s="126" t="s">
        <v>68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7"/>
      <c r="BU17" s="133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5"/>
    </row>
    <row r="18" spans="1:108" ht="15">
      <c r="A18" s="5"/>
      <c r="B18" s="121" t="s">
        <v>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2"/>
      <c r="BU18" s="117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9"/>
    </row>
    <row r="19" spans="1:108" ht="30" customHeight="1">
      <c r="A19" s="10"/>
      <c r="B19" s="136" t="s">
        <v>88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7"/>
      <c r="BU19" s="130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</row>
    <row r="20" spans="1:108" ht="30" customHeight="1">
      <c r="A20" s="8"/>
      <c r="B20" s="115" t="s">
        <v>89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6"/>
      <c r="BU20" s="130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1:108" ht="15" customHeight="1">
      <c r="A21" s="11"/>
      <c r="B21" s="128" t="s">
        <v>5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9"/>
      <c r="BU21" s="130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2"/>
    </row>
    <row r="22" spans="1:108" ht="15" customHeight="1">
      <c r="A22" s="8"/>
      <c r="B22" s="115" t="s">
        <v>6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6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</row>
    <row r="23" spans="1:108" ht="15" customHeight="1">
      <c r="A23" s="8"/>
      <c r="B23" s="115" t="s">
        <v>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6"/>
      <c r="BU23" s="117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</row>
    <row r="24" spans="1:108" ht="15" customHeight="1">
      <c r="A24" s="8"/>
      <c r="B24" s="115" t="s">
        <v>64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6"/>
      <c r="BU24" s="117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" customHeight="1">
      <c r="A25" s="8"/>
      <c r="B25" s="115" t="s">
        <v>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6"/>
      <c r="BU25" s="117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9"/>
    </row>
    <row r="26" spans="1:108" ht="15" customHeight="1">
      <c r="A26" s="8"/>
      <c r="B26" s="115" t="s">
        <v>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6"/>
      <c r="BU26" s="117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" customHeight="1">
      <c r="A27" s="8"/>
      <c r="B27" s="115" t="s">
        <v>10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6"/>
      <c r="BU27" s="117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9"/>
    </row>
    <row r="28" spans="1:108" ht="30" customHeight="1">
      <c r="A28" s="8"/>
      <c r="B28" s="115" t="s">
        <v>34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6"/>
      <c r="BU28" s="117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30" customHeight="1">
      <c r="A29" s="8"/>
      <c r="B29" s="115" t="s">
        <v>59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6"/>
      <c r="BU29" s="117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9"/>
    </row>
    <row r="30" spans="1:108" ht="15" customHeight="1">
      <c r="A30" s="8"/>
      <c r="B30" s="115" t="s">
        <v>35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6"/>
      <c r="BU30" s="117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9"/>
    </row>
    <row r="31" spans="1:108" ht="15" customHeight="1">
      <c r="A31" s="8"/>
      <c r="B31" s="115" t="s">
        <v>36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6"/>
      <c r="BU31" s="117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45" customHeight="1">
      <c r="A32" s="8"/>
      <c r="B32" s="115" t="s">
        <v>69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6"/>
      <c r="BU32" s="117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9"/>
    </row>
    <row r="33" spans="1:108" ht="13.5" customHeight="1">
      <c r="A33" s="11"/>
      <c r="B33" s="128" t="s">
        <v>5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9"/>
      <c r="BU33" s="117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" customHeight="1">
      <c r="A34" s="8"/>
      <c r="B34" s="115" t="s">
        <v>37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6"/>
      <c r="BU34" s="117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9"/>
    </row>
    <row r="35" spans="1:108" ht="15" customHeight="1">
      <c r="A35" s="8"/>
      <c r="B35" s="115" t="s">
        <v>38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6"/>
      <c r="BU35" s="117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" customHeight="1">
      <c r="A36" s="8"/>
      <c r="B36" s="115" t="s">
        <v>33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6"/>
      <c r="BU36" s="117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9"/>
    </row>
    <row r="37" spans="1:108" ht="15" customHeight="1">
      <c r="A37" s="8"/>
      <c r="B37" s="115" t="s">
        <v>39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6"/>
      <c r="BU37" s="117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" customHeight="1">
      <c r="A38" s="8"/>
      <c r="B38" s="115" t="s">
        <v>40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6"/>
      <c r="BU38" s="117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ht="15" customHeight="1">
      <c r="A39" s="8"/>
      <c r="B39" s="115" t="s">
        <v>41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6"/>
      <c r="BU39" s="117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9"/>
    </row>
    <row r="40" spans="1:108" ht="30" customHeight="1">
      <c r="A40" s="8"/>
      <c r="B40" s="115" t="s">
        <v>42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6"/>
      <c r="BU40" s="117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30" customHeight="1">
      <c r="A41" s="8"/>
      <c r="B41" s="115" t="s">
        <v>58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6"/>
      <c r="BU41" s="117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9"/>
    </row>
    <row r="42" spans="1:108" ht="15" customHeight="1">
      <c r="A42" s="8"/>
      <c r="B42" s="115" t="s">
        <v>43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6"/>
      <c r="BU42" s="117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" customHeight="1">
      <c r="A43" s="8"/>
      <c r="B43" s="115" t="s">
        <v>44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6"/>
      <c r="BU43" s="117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9"/>
    </row>
    <row r="44" spans="1:108" s="3" customFormat="1" ht="15" customHeight="1">
      <c r="A44" s="7"/>
      <c r="B44" s="126" t="s">
        <v>70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7"/>
      <c r="BU44" s="133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5"/>
    </row>
    <row r="45" spans="1:108" ht="15" customHeight="1">
      <c r="A45" s="12"/>
      <c r="B45" s="121" t="s">
        <v>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117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" customHeight="1">
      <c r="A46" s="8"/>
      <c r="B46" s="115" t="s">
        <v>45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6"/>
      <c r="BU46" s="117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9"/>
    </row>
    <row r="47" spans="1:108" ht="30" customHeight="1">
      <c r="A47" s="8"/>
      <c r="B47" s="115" t="s">
        <v>90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6"/>
      <c r="BU47" s="117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" customHeight="1">
      <c r="A48" s="11"/>
      <c r="B48" s="128" t="s">
        <v>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9"/>
      <c r="BU48" s="130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" customHeight="1">
      <c r="A49" s="8"/>
      <c r="B49" s="115" t="s">
        <v>51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6"/>
      <c r="BU49" s="117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" customHeight="1">
      <c r="A50" s="8"/>
      <c r="B50" s="115" t="s">
        <v>18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6"/>
      <c r="BU50" s="117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9"/>
    </row>
    <row r="51" spans="1:108" ht="15" customHeight="1">
      <c r="A51" s="8"/>
      <c r="B51" s="115" t="s">
        <v>19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6"/>
      <c r="BU51" s="117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9"/>
    </row>
    <row r="52" spans="1:108" ht="15" customHeight="1">
      <c r="A52" s="8"/>
      <c r="B52" s="115" t="s">
        <v>20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6"/>
      <c r="BU52" s="117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" customHeight="1">
      <c r="A53" s="8"/>
      <c r="B53" s="115" t="s">
        <v>21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6"/>
      <c r="BU53" s="117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9"/>
    </row>
    <row r="54" spans="1:108" ht="15" customHeight="1">
      <c r="A54" s="8"/>
      <c r="B54" s="115" t="s">
        <v>22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6"/>
      <c r="BU54" s="117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" customHeight="1">
      <c r="A55" s="8"/>
      <c r="B55" s="115" t="s">
        <v>23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6"/>
      <c r="BU55" s="117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9"/>
    </row>
    <row r="56" spans="1:108" ht="15" customHeight="1">
      <c r="A56" s="8"/>
      <c r="B56" s="115" t="s">
        <v>46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6"/>
      <c r="BU56" s="117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9"/>
    </row>
    <row r="57" spans="1:108" ht="15" customHeight="1">
      <c r="A57" s="8"/>
      <c r="B57" s="115" t="s">
        <v>60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6"/>
      <c r="BU57" s="117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" customHeight="1">
      <c r="A58" s="8"/>
      <c r="B58" s="115" t="s">
        <v>47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6"/>
      <c r="BU58" s="117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9"/>
    </row>
    <row r="59" spans="1:108" ht="15" customHeight="1">
      <c r="A59" s="8"/>
      <c r="B59" s="115" t="s">
        <v>48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6"/>
      <c r="BU59" s="117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9"/>
    </row>
    <row r="60" spans="1:108" ht="15" customHeight="1">
      <c r="A60" s="8"/>
      <c r="B60" s="115" t="s">
        <v>49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6"/>
      <c r="BU60" s="117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9"/>
    </row>
    <row r="61" spans="1:108" ht="15" customHeight="1">
      <c r="A61" s="8"/>
      <c r="B61" s="115" t="s">
        <v>50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6"/>
      <c r="BU61" s="117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9"/>
    </row>
    <row r="62" spans="1:108" ht="45" customHeight="1">
      <c r="A62" s="8"/>
      <c r="B62" s="115" t="s">
        <v>71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6"/>
      <c r="BU62" s="117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9"/>
    </row>
    <row r="63" spans="1:108" ht="15" customHeight="1">
      <c r="A63" s="13"/>
      <c r="B63" s="128" t="s">
        <v>5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9"/>
      <c r="BU63" s="117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9"/>
    </row>
    <row r="64" spans="1:108" ht="15" customHeight="1">
      <c r="A64" s="8"/>
      <c r="B64" s="115" t="s">
        <v>52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6"/>
      <c r="BU64" s="117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" customHeight="1">
      <c r="A65" s="8"/>
      <c r="B65" s="115" t="s">
        <v>24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6"/>
      <c r="BU65" s="117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9"/>
    </row>
    <row r="66" spans="1:108" ht="15" customHeight="1">
      <c r="A66" s="8"/>
      <c r="B66" s="115" t="s">
        <v>25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6"/>
      <c r="BU66" s="117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" customHeight="1">
      <c r="A67" s="8"/>
      <c r="B67" s="115" t="s">
        <v>26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6"/>
      <c r="BU67" s="117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9"/>
    </row>
    <row r="68" spans="1:108" ht="15" customHeight="1">
      <c r="A68" s="8"/>
      <c r="B68" s="115" t="s">
        <v>27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6"/>
      <c r="BU68" s="117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" customHeight="1">
      <c r="A69" s="8"/>
      <c r="B69" s="115" t="s">
        <v>28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6"/>
      <c r="BU69" s="117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9"/>
    </row>
    <row r="70" spans="1:108" ht="15" customHeight="1">
      <c r="A70" s="8"/>
      <c r="B70" s="115" t="s">
        <v>29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6"/>
      <c r="BU70" s="117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" customHeight="1">
      <c r="A71" s="8"/>
      <c r="B71" s="115" t="s">
        <v>53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6"/>
      <c r="BU71" s="117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9"/>
    </row>
    <row r="72" spans="1:108" ht="15" customHeight="1">
      <c r="A72" s="8"/>
      <c r="B72" s="115" t="s">
        <v>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6"/>
      <c r="BU72" s="117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" customHeight="1">
      <c r="A73" s="8"/>
      <c r="B73" s="115" t="s">
        <v>54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6"/>
      <c r="BU73" s="117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9"/>
    </row>
    <row r="74" spans="1:108" ht="15" customHeight="1">
      <c r="A74" s="8"/>
      <c r="B74" s="115" t="s">
        <v>55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6"/>
      <c r="BU74" s="117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" customHeight="1">
      <c r="A75" s="8"/>
      <c r="B75" s="115" t="s">
        <v>56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6"/>
      <c r="BU75" s="117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9"/>
    </row>
    <row r="76" spans="1:108" ht="15" customHeight="1">
      <c r="A76" s="8"/>
      <c r="B76" s="115" t="s">
        <v>57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6"/>
      <c r="BU76" s="117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74"/>
  <sheetViews>
    <sheetView tabSelected="1" view="pageBreakPreview" zoomScaleSheetLayoutView="100" zoomScalePageLayoutView="0" workbookViewId="0" topLeftCell="A1">
      <selection activeCell="BJ33" sqref="BJ33:BZ39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20" t="s">
        <v>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4"/>
    </row>
    <row r="5" spans="1:108" ht="15" customHeight="1">
      <c r="A5" s="247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9"/>
      <c r="AT5" s="247" t="s">
        <v>166</v>
      </c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9"/>
      <c r="BJ5" s="247" t="s">
        <v>192</v>
      </c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9"/>
      <c r="CA5" s="28"/>
      <c r="CB5" s="29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30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ht="48.75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2"/>
      <c r="AT6" s="250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2"/>
      <c r="BJ6" s="250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2"/>
      <c r="CA6" s="250" t="s">
        <v>190</v>
      </c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2"/>
      <c r="CP6" s="251" t="s">
        <v>191</v>
      </c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2"/>
    </row>
    <row r="7" spans="1:108" ht="30" customHeight="1">
      <c r="A7" s="238" t="s">
        <v>30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6"/>
      <c r="AT7" s="226" t="s">
        <v>13</v>
      </c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8"/>
      <c r="BJ7" s="223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5"/>
      <c r="CA7" s="223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5"/>
      <c r="CP7" s="242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4"/>
    </row>
    <row r="8" spans="1:108" s="4" customFormat="1" ht="15" customHeight="1">
      <c r="A8" s="246" t="s">
        <v>73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7"/>
      <c r="AT8" s="163" t="s">
        <v>13</v>
      </c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5"/>
      <c r="BJ8" s="141">
        <f>BJ28</f>
        <v>11430568.650000002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3"/>
      <c r="CA8" s="141">
        <f>CA28</f>
        <v>10936421.530000001</v>
      </c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204">
        <f>CP28</f>
        <v>10971248.320000002</v>
      </c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6"/>
    </row>
    <row r="9" spans="1:108" s="4" customFormat="1" ht="15" customHeight="1">
      <c r="A9" s="232" t="s">
        <v>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4"/>
      <c r="AT9" s="226" t="s">
        <v>13</v>
      </c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8"/>
      <c r="BJ9" s="223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5"/>
      <c r="CA9" s="141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3"/>
      <c r="CP9" s="242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4"/>
    </row>
    <row r="10" spans="1:108" s="4" customFormat="1" ht="30" customHeight="1">
      <c r="A10" s="245" t="s">
        <v>91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4"/>
      <c r="AT10" s="226" t="s">
        <v>13</v>
      </c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8"/>
      <c r="BJ10" s="141">
        <f>BJ29</f>
        <v>9573430.280000001</v>
      </c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3"/>
      <c r="CA10" s="204">
        <f>CA29</f>
        <v>9616917.57</v>
      </c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3"/>
      <c r="CP10" s="204">
        <f>CP29</f>
        <v>9651744.370000001</v>
      </c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6"/>
    </row>
    <row r="11" spans="1:108" s="15" customFormat="1" ht="15" customHeight="1">
      <c r="A11" s="157" t="s">
        <v>95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9"/>
      <c r="AT11" s="163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5"/>
      <c r="BJ11" s="141">
        <f>BJ30</f>
        <v>2145229.2800000003</v>
      </c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3"/>
      <c r="CA11" s="204">
        <f>CA30</f>
        <v>2188716.5700000003</v>
      </c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3"/>
      <c r="CP11" s="204">
        <f>CP30</f>
        <v>2223543.37</v>
      </c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</row>
    <row r="12" spans="1:108" s="15" customFormat="1" ht="15" customHeight="1">
      <c r="A12" s="157" t="s">
        <v>96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9"/>
      <c r="AT12" s="163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/>
      <c r="BJ12" s="141">
        <f>BJ31</f>
        <v>7428201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3"/>
      <c r="CA12" s="141">
        <f>CA31</f>
        <v>7428201</v>
      </c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3"/>
      <c r="CP12" s="204">
        <f>CP31</f>
        <v>7428201</v>
      </c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6"/>
    </row>
    <row r="13" spans="1:108" s="4" customFormat="1" ht="15" customHeight="1">
      <c r="A13" s="178" t="s">
        <v>92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80"/>
      <c r="AT13" s="226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8"/>
      <c r="BJ13" s="223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5"/>
      <c r="CA13" s="141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3"/>
      <c r="CP13" s="204">
        <f>CA13</f>
        <v>0</v>
      </c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6"/>
    </row>
    <row r="14" spans="1:108" s="4" customFormat="1" ht="48" customHeight="1">
      <c r="A14" s="175" t="s">
        <v>109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7"/>
      <c r="AT14" s="226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8"/>
      <c r="BJ14" s="141">
        <f>BJ33</f>
        <v>9573430.28</v>
      </c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3"/>
      <c r="CA14" s="204">
        <f>CA33</f>
        <v>9616917.57</v>
      </c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3"/>
      <c r="CP14" s="204">
        <f>CP33</f>
        <v>9651744.360000001</v>
      </c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6"/>
    </row>
    <row r="15" spans="1:108" s="4" customFormat="1" ht="18" customHeight="1">
      <c r="A15" s="238" t="s">
        <v>94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6"/>
      <c r="AT15" s="226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8"/>
      <c r="BJ15" s="223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5"/>
      <c r="CA15" s="141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3"/>
      <c r="CP15" s="141">
        <f>CA15</f>
        <v>0</v>
      </c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3"/>
    </row>
    <row r="16" spans="1:108" s="4" customFormat="1" ht="35.25" customHeight="1">
      <c r="A16" s="239" t="s">
        <v>93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1"/>
      <c r="AT16" s="226" t="s">
        <v>13</v>
      </c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8"/>
      <c r="BJ16" s="141">
        <f>SUM(BJ18:BZ20)</f>
        <v>557713.37</v>
      </c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3"/>
      <c r="CA16" s="141">
        <f>CA34</f>
        <v>20078.96</v>
      </c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3"/>
      <c r="CP16" s="141">
        <f>CA16</f>
        <v>20078.96</v>
      </c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3"/>
    </row>
    <row r="17" spans="1:108" s="4" customFormat="1" ht="18" customHeight="1">
      <c r="A17" s="178" t="s">
        <v>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80"/>
      <c r="AT17" s="226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8"/>
      <c r="BJ17" s="141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3"/>
      <c r="CA17" s="141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3"/>
      <c r="CP17" s="141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3"/>
    </row>
    <row r="18" spans="1:108" s="4" customFormat="1" ht="36.75" customHeight="1">
      <c r="A18" s="172" t="s">
        <v>111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6"/>
      <c r="AT18" s="226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8"/>
      <c r="BJ18" s="141">
        <f>BJ34</f>
        <v>20078.96</v>
      </c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3"/>
      <c r="CA18" s="141">
        <f>CA16</f>
        <v>20078.96</v>
      </c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3"/>
      <c r="CP18" s="141">
        <f aca="true" t="shared" si="0" ref="CP18:CP26">CA18</f>
        <v>20078.96</v>
      </c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3"/>
    </row>
    <row r="19" spans="1:108" s="4" customFormat="1" ht="21.75" customHeight="1">
      <c r="A19" s="187" t="s">
        <v>193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9"/>
      <c r="AT19" s="226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8"/>
      <c r="BJ19" s="141">
        <f>BJ35</f>
        <v>500000</v>
      </c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3"/>
      <c r="CA19" s="141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3"/>
      <c r="CP19" s="141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3"/>
    </row>
    <row r="20" spans="1:108" s="4" customFormat="1" ht="30" customHeight="1">
      <c r="A20" s="187" t="s">
        <v>187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9"/>
      <c r="AT20" s="226" t="s">
        <v>13</v>
      </c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8"/>
      <c r="BJ20" s="141">
        <f>BJ36</f>
        <v>37634.41</v>
      </c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3"/>
      <c r="CA20" s="141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3"/>
      <c r="CP20" s="223">
        <f t="shared" si="0"/>
        <v>0</v>
      </c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5"/>
    </row>
    <row r="21" spans="1:108" s="4" customFormat="1" ht="15" customHeight="1">
      <c r="A21" s="232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4"/>
      <c r="AT21" s="226" t="s">
        <v>13</v>
      </c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223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5"/>
      <c r="CA21" s="141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3"/>
      <c r="CP21" s="223">
        <f t="shared" si="0"/>
        <v>0</v>
      </c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5"/>
    </row>
    <row r="22" spans="1:108" s="4" customFormat="1" ht="45.75" customHeight="1">
      <c r="A22" s="235" t="s">
        <v>100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7"/>
      <c r="AT22" s="226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8"/>
      <c r="BJ22" s="223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5"/>
      <c r="CA22" s="141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3"/>
      <c r="CP22" s="223">
        <f t="shared" si="0"/>
        <v>0</v>
      </c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5"/>
    </row>
    <row r="23" spans="1:108" s="4" customFormat="1" ht="18" customHeight="1">
      <c r="A23" s="157" t="s">
        <v>101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9"/>
      <c r="AT23" s="226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8"/>
      <c r="BJ23" s="223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5"/>
      <c r="CA23" s="141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3"/>
      <c r="CP23" s="223">
        <f t="shared" si="0"/>
        <v>0</v>
      </c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5"/>
    </row>
    <row r="24" spans="1:108" s="4" customFormat="1" ht="20.25" customHeight="1">
      <c r="A24" s="157" t="s">
        <v>102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9"/>
      <c r="AT24" s="226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8"/>
      <c r="BJ24" s="223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5"/>
      <c r="CA24" s="141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3"/>
      <c r="CP24" s="223">
        <f t="shared" si="0"/>
        <v>0</v>
      </c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5"/>
    </row>
    <row r="25" spans="1:108" s="4" customFormat="1" ht="35.25" customHeight="1">
      <c r="A25" s="172" t="s">
        <v>113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6"/>
      <c r="AT25" s="226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8"/>
      <c r="BJ25" s="141">
        <f>BJ38</f>
        <v>366050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3"/>
      <c r="CA25" s="141">
        <f>BJ25</f>
        <v>366050</v>
      </c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3"/>
      <c r="CP25" s="141">
        <f t="shared" si="0"/>
        <v>366050</v>
      </c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s="4" customFormat="1" ht="20.25" customHeight="1">
      <c r="A26" s="172" t="s">
        <v>108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6"/>
      <c r="AT26" s="226" t="s">
        <v>13</v>
      </c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8"/>
      <c r="BJ26" s="141">
        <f>BJ37</f>
        <v>933375</v>
      </c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3"/>
      <c r="CA26" s="141">
        <f>BJ26</f>
        <v>933375</v>
      </c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3"/>
      <c r="CP26" s="141">
        <f t="shared" si="0"/>
        <v>933375</v>
      </c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s="4" customFormat="1" ht="30" customHeight="1">
      <c r="A27" s="14"/>
      <c r="B27" s="115" t="s">
        <v>31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226" t="s">
        <v>13</v>
      </c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8"/>
      <c r="BJ27" s="223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5"/>
      <c r="CA27" s="141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3"/>
      <c r="CP27" s="223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5"/>
    </row>
    <row r="28" spans="1:108" s="15" customFormat="1" ht="15" customHeight="1">
      <c r="A28" s="6"/>
      <c r="B28" s="126" t="s">
        <v>74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7"/>
      <c r="AT28" s="163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5"/>
      <c r="BJ28" s="141">
        <f>BJ29+BJ34+BJ35+BJ37+BJ38+BJ39+BJ36</f>
        <v>11430568.650000002</v>
      </c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3"/>
      <c r="CA28" s="204">
        <f>SUM(CA33:CO39)</f>
        <v>10936421.530000001</v>
      </c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3"/>
      <c r="CP28" s="204">
        <f>SUM(CP33:DD39)</f>
        <v>10971248.320000002</v>
      </c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1:108" s="15" customFormat="1" ht="29.25" customHeight="1">
      <c r="A29" s="157" t="s">
        <v>97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9"/>
      <c r="AT29" s="163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/>
      <c r="BJ29" s="141">
        <f>BJ30+BJ31</f>
        <v>9573430.280000001</v>
      </c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3"/>
      <c r="CA29" s="204">
        <f>CA30+CA31</f>
        <v>9616917.57</v>
      </c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3"/>
      <c r="CP29" s="204">
        <f>CP30+CP31</f>
        <v>9651744.370000001</v>
      </c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3"/>
    </row>
    <row r="30" spans="1:108" s="15" customFormat="1" ht="29.25" customHeight="1">
      <c r="A30" s="157" t="s">
        <v>95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9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60">
        <f>BJ42+BJ130</f>
        <v>2145229.2800000003</v>
      </c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2"/>
      <c r="CA30" s="204">
        <f>CA42+CA130</f>
        <v>2188716.5700000003</v>
      </c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3"/>
      <c r="CP30" s="204">
        <f>CP42+CP130</f>
        <v>2223543.37</v>
      </c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3"/>
    </row>
    <row r="31" spans="1:108" s="15" customFormat="1" ht="29.25" customHeight="1">
      <c r="A31" s="157" t="s">
        <v>96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9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229">
        <f>BJ43+BJ131</f>
        <v>7428201</v>
      </c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1"/>
      <c r="CA31" s="141">
        <v>7428201</v>
      </c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3"/>
      <c r="CP31" s="141">
        <v>7428201</v>
      </c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3"/>
    </row>
    <row r="32" spans="1:108" s="15" customFormat="1" ht="29.25" customHeight="1">
      <c r="A32" s="178" t="s">
        <v>92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80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41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3"/>
      <c r="CA32" s="141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3"/>
      <c r="CP32" s="31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23"/>
    </row>
    <row r="33" spans="1:108" s="15" customFormat="1" ht="43.5" customHeight="1">
      <c r="A33" s="175" t="s">
        <v>110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7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41">
        <f>BJ45+BJ133</f>
        <v>9573430.28</v>
      </c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3"/>
      <c r="CA33" s="204">
        <f>CA31+CA30-CA118</f>
        <v>9616917.57</v>
      </c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3"/>
      <c r="CP33" s="204">
        <f>CP31+CP30-CP118-0.01</f>
        <v>9651744.360000001</v>
      </c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3"/>
    </row>
    <row r="34" spans="1:108" s="15" customFormat="1" ht="32.25" customHeight="1">
      <c r="A34" s="172" t="s">
        <v>111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6"/>
      <c r="AT34" s="163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5"/>
      <c r="BJ34" s="141">
        <f>BJ46+BJ134</f>
        <v>20078.96</v>
      </c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3"/>
      <c r="CA34" s="141">
        <v>20078.96</v>
      </c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3"/>
      <c r="CP34" s="141">
        <v>20078.96</v>
      </c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3"/>
    </row>
    <row r="35" spans="1:108" s="15" customFormat="1" ht="23.25" customHeight="1">
      <c r="A35" s="187" t="s">
        <v>193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9"/>
      <c r="AT35" s="163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141">
        <f>BJ47</f>
        <v>500000</v>
      </c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3"/>
      <c r="CA35" s="141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3"/>
      <c r="CP35" s="141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3"/>
    </row>
    <row r="36" spans="1:108" s="15" customFormat="1" ht="23.25" customHeight="1">
      <c r="A36" s="187" t="s">
        <v>187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9"/>
      <c r="AT36" s="24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5"/>
      <c r="BJ36" s="141">
        <f>BJ82</f>
        <v>37634.41</v>
      </c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3"/>
      <c r="CA36" s="31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23"/>
      <c r="CP36" s="31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23"/>
    </row>
    <row r="37" spans="1:108" s="15" customFormat="1" ht="27" customHeight="1">
      <c r="A37" s="195" t="s">
        <v>108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7"/>
      <c r="AT37" s="163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/>
      <c r="BJ37" s="141">
        <f>BJ158</f>
        <v>933375</v>
      </c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3"/>
      <c r="CA37" s="141">
        <f>CA136</f>
        <v>933375</v>
      </c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3"/>
      <c r="CP37" s="141">
        <f>CA37</f>
        <v>933375</v>
      </c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3"/>
    </row>
    <row r="38" spans="1:108" s="15" customFormat="1" ht="27" customHeight="1">
      <c r="A38" s="195" t="s">
        <v>113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7"/>
      <c r="AT38" s="226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8"/>
      <c r="BJ38" s="141">
        <f>BJ117</f>
        <v>366050</v>
      </c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3"/>
      <c r="CA38" s="141">
        <f>BJ38</f>
        <v>366050</v>
      </c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3"/>
      <c r="CP38" s="141">
        <f>CA38</f>
        <v>366050</v>
      </c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3"/>
    </row>
    <row r="39" spans="1:108" s="4" customFormat="1" ht="27.75" customHeight="1">
      <c r="A39" s="157" t="s">
        <v>99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9"/>
      <c r="AT39" s="163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5"/>
      <c r="BJ39" s="141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3"/>
      <c r="CA39" s="223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/>
      <c r="CP39" s="141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3"/>
    </row>
    <row r="40" spans="1:108" s="4" customFormat="1" ht="27.75" customHeight="1">
      <c r="A40" s="181" t="s">
        <v>153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3"/>
      <c r="AT40" s="220" t="s">
        <v>167</v>
      </c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2"/>
      <c r="BJ40" s="141">
        <f>BJ41+BJ46+BJ47+BJ49+BJ48</f>
        <v>9903751.65</v>
      </c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3"/>
      <c r="CA40" s="204">
        <f>SUM(CA45:CO49)</f>
        <v>9389604.530000001</v>
      </c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3"/>
      <c r="CP40" s="204">
        <f>SUM(CP45:DD49)</f>
        <v>9424431.330000002</v>
      </c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3"/>
    </row>
    <row r="41" spans="1:108" s="4" customFormat="1" ht="27.75" customHeight="1">
      <c r="A41" s="157" t="s">
        <v>97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9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41">
        <f>BJ51+BJ75+BJ113+BJ124</f>
        <v>8984988.28</v>
      </c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3"/>
      <c r="CA41" s="204">
        <f>CA51+CA75+CA113+CA124</f>
        <v>9008475.57</v>
      </c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3"/>
      <c r="CP41" s="204">
        <f>CP51+CP75+CP113+CP124</f>
        <v>9043302.370000001</v>
      </c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3"/>
    </row>
    <row r="42" spans="1:108" s="4" customFormat="1" ht="27.75" customHeight="1">
      <c r="A42" s="157" t="s">
        <v>95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9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41">
        <f>BJ52+BJ76+BJ114+BJ124</f>
        <v>1638689.28</v>
      </c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3"/>
      <c r="CA42" s="204">
        <f>CA52+CA76+CA113+CA124</f>
        <v>1682176.57</v>
      </c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3"/>
      <c r="CP42" s="204">
        <f>CP52+CP76+CP113+CP124</f>
        <v>1717003.37</v>
      </c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3"/>
    </row>
    <row r="43" spans="1:108" s="4" customFormat="1" ht="27.75" customHeight="1">
      <c r="A43" s="157" t="s">
        <v>96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9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41">
        <f>BJ53+BJ77+BJ115</f>
        <v>7346299</v>
      </c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3"/>
      <c r="CA43" s="141">
        <f>CA53+CA77+CA118</f>
        <v>7326299</v>
      </c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3"/>
      <c r="CP43" s="141">
        <f>CP53+CP77</f>
        <v>7326299</v>
      </c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3"/>
    </row>
    <row r="44" spans="1:108" s="4" customFormat="1" ht="13.5" customHeight="1">
      <c r="A44" s="178" t="s">
        <v>92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41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3"/>
      <c r="CA44" s="141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3"/>
      <c r="CP44" s="207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</row>
    <row r="45" spans="1:108" s="4" customFormat="1" ht="51.75" customHeight="1">
      <c r="A45" s="175" t="s">
        <v>110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7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41">
        <f>BJ43+BJ42-BJ118</f>
        <v>8984988.28</v>
      </c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3"/>
      <c r="CA45" s="204">
        <f>CA43+CA42-CA118</f>
        <v>9008475.57</v>
      </c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3"/>
      <c r="CP45" s="204">
        <f>CP43+CP42-CP118</f>
        <v>9043302.370000001</v>
      </c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3"/>
    </row>
    <row r="46" spans="1:108" s="4" customFormat="1" ht="27.75" customHeight="1">
      <c r="A46" s="172" t="s">
        <v>111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6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41">
        <f>BJ80</f>
        <v>15078.96</v>
      </c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3"/>
      <c r="CA46" s="141">
        <f>CA80</f>
        <v>15078.96</v>
      </c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3"/>
      <c r="CP46" s="141">
        <f>CP80</f>
        <v>15078.96</v>
      </c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3"/>
    </row>
    <row r="47" spans="1:108" s="4" customFormat="1" ht="27.75" customHeight="1">
      <c r="A47" s="187" t="s">
        <v>193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41">
        <f>BJ81</f>
        <v>500000</v>
      </c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3"/>
      <c r="CA47" s="141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3"/>
      <c r="CP47" s="218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</row>
    <row r="48" spans="1:108" s="4" customFormat="1" ht="27.75" customHeight="1">
      <c r="A48" s="187" t="s">
        <v>187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9"/>
      <c r="AT48" s="24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5"/>
      <c r="BJ48" s="141">
        <f>BJ82</f>
        <v>37634.41</v>
      </c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3"/>
      <c r="CA48" s="75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7"/>
      <c r="CP48" s="79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</row>
    <row r="49" spans="1:111" s="4" customFormat="1" ht="27.75" customHeight="1">
      <c r="A49" s="178" t="s">
        <v>157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0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41">
        <f>BJ117</f>
        <v>366050</v>
      </c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3"/>
      <c r="CA49" s="141">
        <f>BJ49</f>
        <v>366050</v>
      </c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3"/>
      <c r="CP49" s="141">
        <v>366050</v>
      </c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3"/>
      <c r="DG49" s="69"/>
    </row>
    <row r="50" spans="1:109" s="4" customFormat="1" ht="27.75" customHeight="1">
      <c r="A50" s="14"/>
      <c r="B50" s="173" t="s">
        <v>154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4"/>
      <c r="AT50" s="184" t="s">
        <v>168</v>
      </c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6"/>
      <c r="BJ50" s="141">
        <f>BJ51+BJ56+BJ57</f>
        <v>7372299</v>
      </c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3"/>
      <c r="CA50" s="141">
        <f aca="true" t="shared" si="1" ref="CA50:CA57">CA58+CA66</f>
        <v>7372299</v>
      </c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3"/>
      <c r="CP50" s="207">
        <f>CA50</f>
        <v>7372299</v>
      </c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</row>
    <row r="51" spans="1:108" s="4" customFormat="1" ht="27.75" customHeight="1">
      <c r="A51" s="157" t="s">
        <v>97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9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141">
        <f>BJ59+BJ67</f>
        <v>7372299</v>
      </c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3"/>
      <c r="CA51" s="141">
        <f t="shared" si="1"/>
        <v>7372299</v>
      </c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3"/>
      <c r="CP51" s="141">
        <f>CA51</f>
        <v>7372299</v>
      </c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</row>
    <row r="52" spans="1:108" s="4" customFormat="1" ht="27.75" customHeight="1">
      <c r="A52" s="157" t="s">
        <v>95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9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60">
        <f>BJ60+BJ68</f>
        <v>46000</v>
      </c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2"/>
      <c r="CA52" s="141">
        <f t="shared" si="1"/>
        <v>46000</v>
      </c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3"/>
      <c r="CP52" s="141">
        <f>CA52</f>
        <v>46000</v>
      </c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</row>
    <row r="53" spans="1:108" s="4" customFormat="1" ht="27.75" customHeight="1">
      <c r="A53" s="157" t="s">
        <v>96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9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47">
        <f>BJ61+BJ69</f>
        <v>7326299</v>
      </c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9"/>
      <c r="CA53" s="141">
        <f t="shared" si="1"/>
        <v>7326299</v>
      </c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3"/>
      <c r="CP53" s="141">
        <f>CA53</f>
        <v>7326299</v>
      </c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</row>
    <row r="54" spans="1:108" s="4" customFormat="1" ht="13.5" customHeight="1">
      <c r="A54" s="178" t="s">
        <v>92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80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41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3"/>
      <c r="CA54" s="141">
        <f t="shared" si="1"/>
        <v>0</v>
      </c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3"/>
      <c r="CP54" s="141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</row>
    <row r="55" spans="1:108" s="4" customFormat="1" ht="45.75" customHeight="1">
      <c r="A55" s="175" t="s">
        <v>110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7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41">
        <f>BJ52+BJ53</f>
        <v>7372299</v>
      </c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3"/>
      <c r="CA55" s="141">
        <f t="shared" si="1"/>
        <v>7372299</v>
      </c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3"/>
      <c r="CP55" s="141">
        <f>CA55</f>
        <v>7372299</v>
      </c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</row>
    <row r="56" spans="1:108" s="4" customFormat="1" ht="27.75" customHeight="1">
      <c r="A56" s="157" t="s">
        <v>98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9"/>
      <c r="AT56" s="24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5"/>
      <c r="BJ56" s="141">
        <f>BJ64+BJ72</f>
        <v>0</v>
      </c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3"/>
      <c r="CA56" s="141">
        <f t="shared" si="1"/>
        <v>0</v>
      </c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3"/>
      <c r="CP56" s="141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</row>
    <row r="57" spans="1:108" s="4" customFormat="1" ht="27.75" customHeight="1">
      <c r="A57" s="157" t="s">
        <v>99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9"/>
      <c r="AT57" s="24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5"/>
      <c r="BJ57" s="141">
        <f>BJ65+BJ73</f>
        <v>0</v>
      </c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3"/>
      <c r="CA57" s="141">
        <f t="shared" si="1"/>
        <v>0</v>
      </c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3"/>
      <c r="CP57" s="141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</row>
    <row r="58" spans="1:110" s="4" customFormat="1" ht="15">
      <c r="A58" s="14"/>
      <c r="B58" s="173" t="s">
        <v>16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4"/>
      <c r="AT58" s="215" t="s">
        <v>169</v>
      </c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7"/>
      <c r="BJ58" s="141">
        <f>BJ59+BJ65</f>
        <v>5672958</v>
      </c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3"/>
      <c r="CA58" s="141">
        <f aca="true" t="shared" si="2" ref="CA58:CA63">CP58</f>
        <v>5672958</v>
      </c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3"/>
      <c r="CP58" s="141">
        <f>CP59+CP65</f>
        <v>5672958</v>
      </c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3"/>
    </row>
    <row r="59" spans="1:110" s="15" customFormat="1" ht="31.5" customHeight="1">
      <c r="A59" s="157" t="s">
        <v>97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9"/>
      <c r="AT59" s="163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5"/>
      <c r="BJ59" s="141">
        <f>BJ60+BJ61</f>
        <v>5672958</v>
      </c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3"/>
      <c r="CA59" s="141">
        <f t="shared" si="2"/>
        <v>5672958</v>
      </c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3"/>
      <c r="CP59" s="141">
        <f>CP60+CP61</f>
        <v>5672958</v>
      </c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3"/>
    </row>
    <row r="60" spans="1:110" s="15" customFormat="1" ht="31.5" customHeight="1">
      <c r="A60" s="157" t="s">
        <v>95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60">
        <v>46000</v>
      </c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2"/>
      <c r="CA60" s="141">
        <f t="shared" si="2"/>
        <v>46000</v>
      </c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3"/>
      <c r="CP60" s="160">
        <v>46000</v>
      </c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2"/>
    </row>
    <row r="61" spans="1:110" s="15" customFormat="1" ht="31.5" customHeight="1">
      <c r="A61" s="157" t="s">
        <v>96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9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212">
        <v>5626958</v>
      </c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4"/>
      <c r="CA61" s="141">
        <v>5626958</v>
      </c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3"/>
      <c r="CP61" s="212">
        <v>5626958</v>
      </c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213"/>
      <c r="DF61" s="214"/>
    </row>
    <row r="62" spans="1:110" s="15" customFormat="1" ht="18" customHeight="1">
      <c r="A62" s="178" t="s">
        <v>92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/>
      <c r="AT62" s="24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5"/>
      <c r="BJ62" s="141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3"/>
      <c r="CA62" s="141">
        <f t="shared" si="2"/>
        <v>0</v>
      </c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3"/>
      <c r="CP62" s="141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3"/>
    </row>
    <row r="63" spans="1:110" s="15" customFormat="1" ht="47.25" customHeight="1">
      <c r="A63" s="175" t="s">
        <v>110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7"/>
      <c r="AT63" s="24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5"/>
      <c r="BJ63" s="141">
        <f>BJ59</f>
        <v>5672958</v>
      </c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3"/>
      <c r="CA63" s="141">
        <f t="shared" si="2"/>
        <v>5672958</v>
      </c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3"/>
      <c r="CP63" s="141">
        <f>CP59</f>
        <v>5672958</v>
      </c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3"/>
    </row>
    <row r="64" spans="1:108" s="15" customFormat="1" ht="15" customHeight="1">
      <c r="A64" s="157" t="s">
        <v>98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9"/>
      <c r="AT64" s="163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5"/>
      <c r="BJ64" s="141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3"/>
      <c r="CA64" s="141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3"/>
      <c r="CP64" s="141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3"/>
    </row>
    <row r="65" spans="1:108" s="15" customFormat="1" ht="30" customHeight="1">
      <c r="A65" s="157" t="s">
        <v>99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9"/>
      <c r="AT65" s="163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5"/>
      <c r="BJ65" s="141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3"/>
      <c r="CA65" s="141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3"/>
      <c r="CP65" s="141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3"/>
    </row>
    <row r="66" spans="1:110" s="4" customFormat="1" ht="15">
      <c r="A66" s="14"/>
      <c r="B66" s="173" t="s">
        <v>65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4"/>
      <c r="AT66" s="169" t="s">
        <v>170</v>
      </c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1"/>
      <c r="BJ66" s="141">
        <f>BJ67+BJ73</f>
        <v>1699341</v>
      </c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3"/>
      <c r="CA66" s="141">
        <f aca="true" t="shared" si="3" ref="CA66:CA71">CP66</f>
        <v>1699341</v>
      </c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3"/>
      <c r="CP66" s="141">
        <f>CP67+CP73</f>
        <v>1699341</v>
      </c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3"/>
    </row>
    <row r="67" spans="1:110" s="15" customFormat="1" ht="29.25" customHeight="1">
      <c r="A67" s="157" t="s">
        <v>97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9"/>
      <c r="AT67" s="163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5"/>
      <c r="BJ67" s="141">
        <f>BJ68+BJ69</f>
        <v>1699341</v>
      </c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3"/>
      <c r="CA67" s="141">
        <f t="shared" si="3"/>
        <v>1699341</v>
      </c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3"/>
      <c r="CP67" s="141">
        <f>CP68+CP69</f>
        <v>1699341</v>
      </c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3"/>
    </row>
    <row r="68" spans="1:110" s="15" customFormat="1" ht="29.25" customHeight="1">
      <c r="A68" s="157" t="s">
        <v>95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9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60">
        <v>0</v>
      </c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2"/>
      <c r="CA68" s="141">
        <f t="shared" si="3"/>
        <v>0</v>
      </c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3"/>
      <c r="CP68" s="160">
        <v>0</v>
      </c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2"/>
    </row>
    <row r="69" spans="1:110" s="15" customFormat="1" ht="29.25" customHeight="1">
      <c r="A69" s="157" t="s">
        <v>96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9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209">
        <v>1699341</v>
      </c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1"/>
      <c r="CA69" s="141">
        <v>1699341</v>
      </c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3"/>
      <c r="CP69" s="209">
        <v>1699341</v>
      </c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1"/>
    </row>
    <row r="70" spans="1:110" s="15" customFormat="1" ht="15" customHeight="1">
      <c r="A70" s="178" t="s">
        <v>92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80"/>
      <c r="AT70" s="24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5"/>
      <c r="BJ70" s="141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3"/>
      <c r="CA70" s="141">
        <f t="shared" si="3"/>
        <v>0</v>
      </c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3"/>
      <c r="CP70" s="141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3"/>
    </row>
    <row r="71" spans="1:110" s="15" customFormat="1" ht="42.75" customHeight="1">
      <c r="A71" s="175" t="s">
        <v>110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7"/>
      <c r="AT71" s="24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5"/>
      <c r="BJ71" s="141">
        <f>BJ67</f>
        <v>1699341</v>
      </c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3"/>
      <c r="CA71" s="141">
        <f t="shared" si="3"/>
        <v>1699341</v>
      </c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3"/>
      <c r="CP71" s="141">
        <f>CP67</f>
        <v>1699341</v>
      </c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3"/>
    </row>
    <row r="72" spans="1:110" s="15" customFormat="1" ht="15" customHeight="1">
      <c r="A72" s="157" t="s">
        <v>98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9"/>
      <c r="AT72" s="163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/>
      <c r="BJ72" s="141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3"/>
      <c r="CA72" s="141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3"/>
      <c r="CP72" s="141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3"/>
    </row>
    <row r="73" spans="1:110" s="15" customFormat="1" ht="32.25" customHeight="1">
      <c r="A73" s="157" t="s">
        <v>99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9"/>
      <c r="AT73" s="163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5"/>
      <c r="BJ73" s="141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3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3"/>
      <c r="CP73" s="141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3"/>
    </row>
    <row r="74" spans="1:108" s="15" customFormat="1" ht="21.75" customHeight="1">
      <c r="A74" s="198" t="s">
        <v>155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200"/>
      <c r="AT74" s="184" t="s">
        <v>171</v>
      </c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6"/>
      <c r="BJ74" s="141">
        <f>BJ83+BJ88+BJ93+BJ98+BJ105</f>
        <v>1870340.65</v>
      </c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3"/>
      <c r="CA74" s="204">
        <f>SUM(CA79:CO81)</f>
        <v>1376193.53</v>
      </c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3"/>
      <c r="CP74" s="204">
        <f>CP83+CP88+CP93+CP98+CP105</f>
        <v>1411020.33</v>
      </c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3"/>
    </row>
    <row r="75" spans="1:108" s="15" customFormat="1" ht="32.25" customHeight="1">
      <c r="A75" s="157" t="s">
        <v>97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9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41">
        <f>BJ84+BJ89+BJ94+BJ99+BJ106</f>
        <v>1317627.28</v>
      </c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3"/>
      <c r="CA75" s="204">
        <f>CA84+CA89+CA94+CA99+CA106</f>
        <v>1361114.57</v>
      </c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3"/>
      <c r="CP75" s="204">
        <f>CP84+CP89+CP94+CP99+CP106</f>
        <v>1395941.37</v>
      </c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3"/>
    </row>
    <row r="76" spans="1:108" s="15" customFormat="1" ht="32.25" customHeight="1">
      <c r="A76" s="157" t="s">
        <v>95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9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60">
        <f>BJ84+BJ89+BJ94+BJ99+BJ106</f>
        <v>1317627.28</v>
      </c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2"/>
      <c r="CA76" s="204">
        <f>CA84+CA89+CA94+CA99+CA106</f>
        <v>1361114.57</v>
      </c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3"/>
      <c r="CP76" s="204">
        <f>CP84+CP89+CP94+CP99+CP106</f>
        <v>1395941.37</v>
      </c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3"/>
    </row>
    <row r="77" spans="1:111" s="15" customFormat="1" ht="32.25" customHeight="1">
      <c r="A77" s="157" t="s">
        <v>96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9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41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3"/>
      <c r="CA77" s="141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3"/>
      <c r="CP77" s="207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</row>
    <row r="78" spans="1:108" s="15" customFormat="1" ht="32.25" customHeight="1">
      <c r="A78" s="178" t="s">
        <v>92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41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3"/>
      <c r="CA78" s="141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3"/>
      <c r="CP78" s="141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</row>
    <row r="79" spans="1:108" s="15" customFormat="1" ht="32.25" customHeight="1">
      <c r="A79" s="175" t="s">
        <v>110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7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41">
        <f>BJ76</f>
        <v>1317627.28</v>
      </c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3"/>
      <c r="CA79" s="204">
        <f>CA76</f>
        <v>1361114.57</v>
      </c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3"/>
      <c r="CP79" s="204">
        <f>CP76</f>
        <v>1395941.37</v>
      </c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3"/>
    </row>
    <row r="80" spans="1:108" s="15" customFormat="1" ht="32.25" customHeight="1">
      <c r="A80" s="172" t="s">
        <v>111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6"/>
      <c r="AT80" s="24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5"/>
      <c r="BJ80" s="141">
        <f>BJ101+BJ108</f>
        <v>15078.96</v>
      </c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3"/>
      <c r="CA80" s="141">
        <f>CA101+CA108</f>
        <v>15078.96</v>
      </c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3"/>
      <c r="CP80" s="141">
        <f>CP101+CP108</f>
        <v>15078.96</v>
      </c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3"/>
    </row>
    <row r="81" spans="1:108" s="15" customFormat="1" ht="32.25" customHeight="1">
      <c r="A81" s="187" t="s">
        <v>193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/>
      <c r="AT81" s="24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5"/>
      <c r="BJ81" s="141">
        <f>BJ103</f>
        <v>500000</v>
      </c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3"/>
      <c r="CA81" s="141">
        <f>CA103</f>
        <v>0</v>
      </c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3"/>
      <c r="CP81" s="141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</row>
    <row r="82" spans="1:108" s="15" customFormat="1" ht="23.25" customHeight="1">
      <c r="A82" s="78"/>
      <c r="B82" s="188" t="s">
        <v>112</v>
      </c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41">
        <v>37634.41</v>
      </c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3"/>
      <c r="CA82" s="31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23"/>
      <c r="CP82" s="31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</row>
    <row r="83" spans="1:110" s="4" customFormat="1" ht="15" customHeight="1">
      <c r="A83" s="14"/>
      <c r="B83" s="173" t="s">
        <v>75</v>
      </c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4"/>
      <c r="AT83" s="169" t="s">
        <v>172</v>
      </c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1"/>
      <c r="BJ83" s="141">
        <f>BJ84</f>
        <v>17485.4</v>
      </c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3"/>
      <c r="CA83" s="141">
        <f>CA84</f>
        <v>17485.4</v>
      </c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3"/>
      <c r="CP83" s="141">
        <f>CP84</f>
        <v>17485.4</v>
      </c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3"/>
    </row>
    <row r="84" spans="1:110" s="15" customFormat="1" ht="45.75" customHeight="1">
      <c r="A84" s="157" t="s">
        <v>106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9"/>
      <c r="AT84" s="163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5"/>
      <c r="BJ84" s="141">
        <f>BJ85</f>
        <v>17485.4</v>
      </c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3"/>
      <c r="CA84" s="141">
        <f>CA85</f>
        <v>17485.4</v>
      </c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3"/>
      <c r="CP84" s="141">
        <f>CP85</f>
        <v>17485.4</v>
      </c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3"/>
    </row>
    <row r="85" spans="1:110" s="15" customFormat="1" ht="46.5" customHeight="1">
      <c r="A85" s="175" t="s">
        <v>110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7"/>
      <c r="AT85" s="24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5"/>
      <c r="BJ85" s="160">
        <v>17485.4</v>
      </c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2"/>
      <c r="CA85" s="141">
        <v>17485.4</v>
      </c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3"/>
      <c r="CP85" s="160">
        <v>17485.4</v>
      </c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2"/>
    </row>
    <row r="86" spans="1:108" s="15" customFormat="1" ht="15" customHeight="1">
      <c r="A86" s="157" t="s">
        <v>98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9"/>
      <c r="AT86" s="163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5"/>
      <c r="BJ86" s="141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3"/>
      <c r="CA86" s="141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3"/>
      <c r="CP86" s="141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3"/>
    </row>
    <row r="87" spans="1:108" s="15" customFormat="1" ht="31.5" customHeight="1">
      <c r="A87" s="157" t="s">
        <v>99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9"/>
      <c r="AT87" s="163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5"/>
      <c r="BJ87" s="141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3"/>
      <c r="CA87" s="141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3"/>
      <c r="CP87" s="141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3"/>
    </row>
    <row r="88" spans="1:108" s="4" customFormat="1" ht="15" customHeight="1">
      <c r="A88" s="14"/>
      <c r="B88" s="173" t="s">
        <v>76</v>
      </c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4"/>
      <c r="AT88" s="169" t="s">
        <v>173</v>
      </c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1"/>
      <c r="BJ88" s="141">
        <f>BJ89</f>
        <v>50130</v>
      </c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3"/>
      <c r="CA88" s="141">
        <f>CA89</f>
        <v>50130</v>
      </c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3"/>
      <c r="CP88" s="141">
        <f>CA88</f>
        <v>50130</v>
      </c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3"/>
    </row>
    <row r="89" spans="1:108" s="15" customFormat="1" ht="39.75" customHeight="1">
      <c r="A89" s="157" t="s">
        <v>106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9"/>
      <c r="AT89" s="163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5"/>
      <c r="BJ89" s="141">
        <f>BJ90</f>
        <v>50130</v>
      </c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3"/>
      <c r="CA89" s="141">
        <f>CA90</f>
        <v>50130</v>
      </c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3"/>
      <c r="CP89" s="141">
        <f>CA89</f>
        <v>50130</v>
      </c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3"/>
    </row>
    <row r="90" spans="1:108" s="15" customFormat="1" ht="47.25" customHeight="1">
      <c r="A90" s="175" t="s">
        <v>110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7"/>
      <c r="AT90" s="24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5"/>
      <c r="BJ90" s="160">
        <v>50130</v>
      </c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2"/>
      <c r="CA90" s="141">
        <f>BJ90</f>
        <v>50130</v>
      </c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3"/>
      <c r="CP90" s="141">
        <f>CA90</f>
        <v>50130</v>
      </c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3"/>
    </row>
    <row r="91" spans="1:108" s="15" customFormat="1" ht="15" customHeight="1">
      <c r="A91" s="157" t="s">
        <v>98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9"/>
      <c r="AT91" s="163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5"/>
      <c r="BJ91" s="141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3"/>
      <c r="CA91" s="141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3"/>
      <c r="CP91" s="141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3"/>
    </row>
    <row r="92" spans="1:108" s="15" customFormat="1" ht="28.5" customHeight="1">
      <c r="A92" s="157" t="s">
        <v>99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9"/>
      <c r="AT92" s="163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5"/>
      <c r="BJ92" s="141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3"/>
      <c r="CA92" s="141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3"/>
      <c r="CP92" s="141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3"/>
    </row>
    <row r="93" spans="1:108" s="4" customFormat="1" ht="15" customHeight="1">
      <c r="A93" s="14"/>
      <c r="B93" s="173" t="s">
        <v>77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4"/>
      <c r="AT93" s="169" t="s">
        <v>174</v>
      </c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1"/>
      <c r="BJ93" s="141">
        <f>BJ94</f>
        <v>861413.51</v>
      </c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3"/>
      <c r="CA93" s="204">
        <f>CA94</f>
        <v>894900.8</v>
      </c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6"/>
      <c r="CP93" s="204">
        <f>CP94</f>
        <v>929727.6</v>
      </c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6"/>
    </row>
    <row r="94" spans="1:108" s="15" customFormat="1" ht="45.75" customHeight="1">
      <c r="A94" s="157" t="s">
        <v>106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9"/>
      <c r="AT94" s="163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5"/>
      <c r="BJ94" s="141">
        <f>BJ95</f>
        <v>861413.51</v>
      </c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3"/>
      <c r="CA94" s="204">
        <f>CA95</f>
        <v>894900.8</v>
      </c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6"/>
      <c r="CP94" s="204">
        <f>CP95</f>
        <v>929727.6</v>
      </c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6"/>
    </row>
    <row r="95" spans="1:108" s="15" customFormat="1" ht="45.75" customHeight="1">
      <c r="A95" s="175" t="s">
        <v>110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7"/>
      <c r="AT95" s="24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5"/>
      <c r="BJ95" s="160">
        <v>861413.51</v>
      </c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2"/>
      <c r="CA95" s="204">
        <v>894900.8</v>
      </c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6"/>
      <c r="CP95" s="204">
        <v>929727.6</v>
      </c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67"/>
    </row>
    <row r="96" spans="1:108" s="15" customFormat="1" ht="15" customHeight="1">
      <c r="A96" s="157" t="s">
        <v>98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9"/>
      <c r="AT96" s="163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5"/>
      <c r="BJ96" s="141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3"/>
      <c r="CA96" s="141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3"/>
      <c r="CP96" s="141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3"/>
    </row>
    <row r="97" spans="1:108" s="15" customFormat="1" ht="31.5" customHeight="1">
      <c r="A97" s="157" t="s">
        <v>99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9"/>
      <c r="AT97" s="163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5"/>
      <c r="BJ97" s="141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3"/>
      <c r="CA97" s="141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3"/>
      <c r="CP97" s="141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3"/>
    </row>
    <row r="98" spans="1:110" s="4" customFormat="1" ht="32.25" customHeight="1">
      <c r="A98" s="14"/>
      <c r="B98" s="173" t="s">
        <v>78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4"/>
      <c r="AT98" s="169" t="s">
        <v>175</v>
      </c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1"/>
      <c r="BJ98" s="141">
        <f>BJ99+BJ101+BJ102+BJ104+BJ103</f>
        <v>775207.78</v>
      </c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3"/>
      <c r="CA98" s="141">
        <f>SUM(CA100:CO103)</f>
        <v>247573.37</v>
      </c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3"/>
      <c r="CP98" s="141">
        <f>CP99+CP101+CP102+CP104</f>
        <v>247573.37</v>
      </c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3"/>
    </row>
    <row r="99" spans="1:110" s="15" customFormat="1" ht="43.5" customHeight="1">
      <c r="A99" s="157" t="s">
        <v>106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9"/>
      <c r="AT99" s="163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5"/>
      <c r="BJ99" s="160">
        <v>230973.37</v>
      </c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2"/>
      <c r="CA99" s="141">
        <v>240973.37</v>
      </c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3"/>
      <c r="CP99" s="160">
        <v>240973.37</v>
      </c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2"/>
    </row>
    <row r="100" spans="1:110" s="15" customFormat="1" ht="43.5" customHeight="1">
      <c r="A100" s="175" t="s">
        <v>110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7"/>
      <c r="AT100" s="24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5"/>
      <c r="BJ100" s="141">
        <f>BJ99</f>
        <v>230973.37</v>
      </c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3"/>
      <c r="CA100" s="141">
        <f>CP100</f>
        <v>240973.37</v>
      </c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3"/>
      <c r="CP100" s="141">
        <f>CP99</f>
        <v>240973.37</v>
      </c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3"/>
    </row>
    <row r="101" spans="1:110" s="15" customFormat="1" ht="46.5" customHeight="1">
      <c r="A101" s="172" t="s">
        <v>111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6"/>
      <c r="AT101" s="163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5"/>
      <c r="BJ101" s="141">
        <v>6600</v>
      </c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3"/>
      <c r="CA101" s="141">
        <v>6600</v>
      </c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3"/>
      <c r="CP101" s="141">
        <v>6600</v>
      </c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3"/>
    </row>
    <row r="102" spans="1:108" s="15" customFormat="1" ht="24" customHeight="1">
      <c r="A102" s="187" t="s">
        <v>112</v>
      </c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9"/>
      <c r="AT102" s="163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5"/>
      <c r="BJ102" s="141">
        <v>37634.41</v>
      </c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3"/>
      <c r="CA102" s="141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3"/>
      <c r="CP102" s="141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3"/>
    </row>
    <row r="103" spans="1:108" s="15" customFormat="1" ht="24" customHeight="1">
      <c r="A103" s="187" t="s">
        <v>194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9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41">
        <v>500000</v>
      </c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3"/>
      <c r="CA103" s="141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3"/>
      <c r="CP103" s="31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23"/>
    </row>
    <row r="104" spans="1:108" s="15" customFormat="1" ht="24.75" customHeight="1">
      <c r="A104" s="157" t="s">
        <v>99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9"/>
      <c r="AT104" s="163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5"/>
      <c r="BJ104" s="141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3"/>
      <c r="CA104" s="141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3"/>
      <c r="CP104" s="141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3"/>
    </row>
    <row r="105" spans="1:110" s="4" customFormat="1" ht="15" customHeight="1">
      <c r="A105" s="14"/>
      <c r="B105" s="173" t="s">
        <v>79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69" t="s">
        <v>176</v>
      </c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1"/>
      <c r="BJ105" s="141">
        <f>BJ106+BJ108+BJ110</f>
        <v>166103.96</v>
      </c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3"/>
      <c r="CA105" s="141">
        <f>CP105</f>
        <v>166103.96</v>
      </c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3"/>
      <c r="CP105" s="141">
        <f>CP106+CP108+CP109+CP111</f>
        <v>166103.96</v>
      </c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3"/>
    </row>
    <row r="106" spans="1:110" s="15" customFormat="1" ht="31.5" customHeight="1">
      <c r="A106" s="157" t="s">
        <v>106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9"/>
      <c r="AT106" s="163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5"/>
      <c r="BJ106" s="141">
        <f>BJ107</f>
        <v>157625</v>
      </c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3"/>
      <c r="CA106" s="141">
        <f>CP106</f>
        <v>157625</v>
      </c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3"/>
      <c r="CP106" s="141">
        <f>CP107</f>
        <v>157625</v>
      </c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3"/>
    </row>
    <row r="107" spans="1:110" s="15" customFormat="1" ht="49.5" customHeight="1">
      <c r="A107" s="175" t="s">
        <v>110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7"/>
      <c r="AT107" s="24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5"/>
      <c r="BJ107" s="160">
        <v>157625</v>
      </c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2"/>
      <c r="CA107" s="141">
        <v>157625</v>
      </c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3"/>
      <c r="CP107" s="160">
        <v>157625</v>
      </c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2"/>
    </row>
    <row r="108" spans="1:110" s="15" customFormat="1" ht="45.75" customHeight="1">
      <c r="A108" s="172" t="s">
        <v>111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6"/>
      <c r="AT108" s="163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5"/>
      <c r="BJ108" s="141">
        <v>8478.96</v>
      </c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3"/>
      <c r="CA108" s="141">
        <v>8478.96</v>
      </c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3"/>
      <c r="CP108" s="141">
        <v>8478.96</v>
      </c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3"/>
    </row>
    <row r="109" spans="1:110" s="15" customFormat="1" ht="21" customHeight="1">
      <c r="A109" s="187" t="s">
        <v>112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9"/>
      <c r="AT109" s="163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5"/>
      <c r="BJ109" s="141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3"/>
      <c r="CA109" s="141">
        <f>BJ109</f>
        <v>0</v>
      </c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3"/>
      <c r="CP109" s="141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3"/>
    </row>
    <row r="110" spans="1:110" s="15" customFormat="1" ht="21" customHeight="1">
      <c r="A110" s="187" t="s">
        <v>187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9"/>
      <c r="AT110" s="24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5"/>
      <c r="BJ110" s="141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3"/>
      <c r="CA110" s="31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23"/>
      <c r="CP110" s="31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23"/>
    </row>
    <row r="111" spans="1:110" s="15" customFormat="1" ht="33.75" customHeight="1">
      <c r="A111" s="172" t="s">
        <v>99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72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6"/>
      <c r="BJ111" s="141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3"/>
      <c r="CA111" s="141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3"/>
      <c r="CP111" s="141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3"/>
    </row>
    <row r="112" spans="1:108" s="15" customFormat="1" ht="33.75" customHeight="1">
      <c r="A112" s="198" t="s">
        <v>156</v>
      </c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200"/>
      <c r="AT112" s="201">
        <v>26000</v>
      </c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3"/>
      <c r="BJ112" s="141">
        <f>BJ117+BJ118+BJ119</f>
        <v>387250</v>
      </c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3"/>
      <c r="CA112" s="141">
        <f>CA117+CA118+CA119</f>
        <v>387250</v>
      </c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3"/>
      <c r="CP112" s="141">
        <f>CP117+CP118+CP119</f>
        <v>387250</v>
      </c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3"/>
    </row>
    <row r="113" spans="1:108" s="15" customFormat="1" ht="33.75" customHeight="1">
      <c r="A113" s="157" t="s">
        <v>97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9"/>
      <c r="AT113" s="14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141">
        <f>BJ114+BJ115</f>
        <v>21200</v>
      </c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3"/>
      <c r="CA113" s="141">
        <f>CA120</f>
        <v>1200</v>
      </c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3"/>
      <c r="CP113" s="141">
        <f>CP120</f>
        <v>1200</v>
      </c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3"/>
    </row>
    <row r="114" spans="1:108" s="15" customFormat="1" ht="33.75" customHeight="1">
      <c r="A114" s="157" t="s">
        <v>95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9"/>
      <c r="AT114" s="14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3"/>
      <c r="BJ114" s="141">
        <f>BJ120</f>
        <v>1200</v>
      </c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3"/>
      <c r="CA114" s="141">
        <f>CA120</f>
        <v>1200</v>
      </c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3"/>
      <c r="CP114" s="141">
        <f>CP120</f>
        <v>1200</v>
      </c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3"/>
    </row>
    <row r="115" spans="1:108" s="15" customFormat="1" ht="33.75" customHeight="1">
      <c r="A115" s="157" t="s">
        <v>96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9"/>
      <c r="AT115" s="14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3"/>
      <c r="BJ115" s="141">
        <v>20000</v>
      </c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3"/>
      <c r="CA115" s="141">
        <v>20000</v>
      </c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3"/>
      <c r="CP115" s="141">
        <v>20000</v>
      </c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3"/>
    </row>
    <row r="116" spans="1:108" s="15" customFormat="1" ht="33.75" customHeight="1">
      <c r="A116" s="178" t="s">
        <v>157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80"/>
      <c r="AT116" s="14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3"/>
      <c r="BJ116" s="141">
        <f>BJ117</f>
        <v>366050</v>
      </c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3"/>
      <c r="CA116" s="141">
        <f>CA117</f>
        <v>366050</v>
      </c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3"/>
      <c r="CP116" s="141">
        <f>CP117</f>
        <v>366050</v>
      </c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3"/>
    </row>
    <row r="117" spans="1:108" s="15" customFormat="1" ht="29.25" customHeight="1">
      <c r="A117" s="195" t="s">
        <v>158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7"/>
      <c r="AT117" s="169" t="s">
        <v>177</v>
      </c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1"/>
      <c r="BJ117" s="141">
        <v>366050</v>
      </c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3"/>
      <c r="CA117" s="141">
        <f>BJ117</f>
        <v>366050</v>
      </c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3"/>
      <c r="CP117" s="141">
        <f>CA117</f>
        <v>366050</v>
      </c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3"/>
    </row>
    <row r="118" spans="1:108" s="15" customFormat="1" ht="40.5" customHeight="1">
      <c r="A118" s="195" t="s">
        <v>159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7"/>
      <c r="AT118" s="169" t="s">
        <v>178</v>
      </c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1"/>
      <c r="BJ118" s="141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3"/>
      <c r="CA118" s="141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3"/>
      <c r="CP118" s="141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</row>
    <row r="119" spans="1:110" s="15" customFormat="1" ht="15" customHeight="1">
      <c r="A119" s="195" t="s">
        <v>17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7"/>
      <c r="AT119" s="169" t="s">
        <v>179</v>
      </c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1"/>
      <c r="BJ119" s="141">
        <f>BJ120+BJ121</f>
        <v>21200</v>
      </c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3"/>
      <c r="CA119" s="141">
        <v>21200</v>
      </c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3"/>
      <c r="CP119" s="141">
        <f>CP120+CP121</f>
        <v>21200</v>
      </c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42"/>
      <c r="DF119" s="143"/>
    </row>
    <row r="120" spans="1:110" s="15" customFormat="1" ht="51" customHeight="1">
      <c r="A120" s="157" t="s">
        <v>106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9"/>
      <c r="AT120" s="70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2"/>
      <c r="BJ120" s="141">
        <v>1200</v>
      </c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3"/>
      <c r="CA120" s="141">
        <v>1200</v>
      </c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3"/>
      <c r="CP120" s="141">
        <v>1200</v>
      </c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3"/>
    </row>
    <row r="121" spans="1:110" s="15" customFormat="1" ht="51" customHeight="1">
      <c r="A121" s="157" t="s">
        <v>165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9"/>
      <c r="AT121" s="70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2"/>
      <c r="BJ121" s="141">
        <v>20000</v>
      </c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3"/>
      <c r="CA121" s="141">
        <v>20000</v>
      </c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3"/>
      <c r="CP121" s="141">
        <v>20000</v>
      </c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32"/>
      <c r="DE121" s="32"/>
      <c r="DF121" s="23"/>
    </row>
    <row r="122" spans="1:110" s="15" customFormat="1" ht="54.75" customHeight="1">
      <c r="A122" s="175" t="s">
        <v>110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7"/>
      <c r="AT122" s="70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2"/>
      <c r="BJ122" s="160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2"/>
      <c r="CA122" s="141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3"/>
      <c r="CP122" s="141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3"/>
    </row>
    <row r="123" spans="1:110" s="4" customFormat="1" ht="15">
      <c r="A123" s="14"/>
      <c r="B123" s="193" t="s">
        <v>32</v>
      </c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4"/>
      <c r="AT123" s="169" t="s">
        <v>180</v>
      </c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1"/>
      <c r="BJ123" s="141">
        <f>BJ124</f>
        <v>273862</v>
      </c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3"/>
      <c r="CA123" s="141">
        <f>CP123</f>
        <v>273862</v>
      </c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3"/>
      <c r="CP123" s="141">
        <f>CP124</f>
        <v>273862</v>
      </c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3"/>
    </row>
    <row r="124" spans="1:110" s="15" customFormat="1" ht="45" customHeight="1">
      <c r="A124" s="157" t="s">
        <v>106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9"/>
      <c r="AT124" s="163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5"/>
      <c r="BJ124" s="160">
        <v>273862</v>
      </c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2"/>
      <c r="CA124" s="141">
        <v>273862</v>
      </c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3"/>
      <c r="CP124" s="160">
        <v>273862</v>
      </c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2"/>
    </row>
    <row r="125" spans="1:110" s="15" customFormat="1" ht="45" customHeight="1">
      <c r="A125" s="175" t="s">
        <v>110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7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41">
        <f>BJ124</f>
        <v>273862</v>
      </c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3"/>
      <c r="CA125" s="141">
        <f>CP125</f>
        <v>273862</v>
      </c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3"/>
      <c r="CP125" s="141">
        <f>CP124</f>
        <v>273862</v>
      </c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3"/>
    </row>
    <row r="126" spans="1:108" s="15" customFormat="1" ht="17.25" customHeight="1">
      <c r="A126" s="157" t="s">
        <v>98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9"/>
      <c r="AT126" s="163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5"/>
      <c r="BJ126" s="141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3"/>
      <c r="CA126" s="141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3"/>
      <c r="CP126" s="141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3"/>
    </row>
    <row r="127" spans="1:108" s="15" customFormat="1" ht="25.5" customHeight="1">
      <c r="A127" s="157" t="s">
        <v>99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9"/>
      <c r="AT127" s="163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5"/>
      <c r="BJ127" s="141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3"/>
      <c r="CA127" s="141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3"/>
      <c r="CP127" s="141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3"/>
    </row>
    <row r="128" spans="1:108" s="15" customFormat="1" ht="25.5" customHeight="1">
      <c r="A128" s="181" t="s">
        <v>160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3"/>
      <c r="AT128" s="190" t="s">
        <v>181</v>
      </c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2"/>
      <c r="BJ128" s="141">
        <f>BJ137+BJ146</f>
        <v>1526817</v>
      </c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3"/>
      <c r="CA128" s="141">
        <f>CA137+CA146</f>
        <v>1526817</v>
      </c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3"/>
      <c r="CP128" s="141">
        <f>CP137+CP146</f>
        <v>1526817</v>
      </c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3"/>
    </row>
    <row r="129" spans="1:108" s="15" customFormat="1" ht="25.5" customHeight="1">
      <c r="A129" s="157" t="s">
        <v>97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9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41">
        <f>BJ138+BJ147</f>
        <v>588442</v>
      </c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3"/>
      <c r="CA129" s="141">
        <f>CA138+CA147</f>
        <v>588442</v>
      </c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3"/>
      <c r="CP129" s="141">
        <f>CP138+CP147</f>
        <v>588442</v>
      </c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3"/>
    </row>
    <row r="130" spans="1:108" s="15" customFormat="1" ht="25.5" customHeight="1">
      <c r="A130" s="157" t="s">
        <v>95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9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41">
        <f>BJ139+BJ148</f>
        <v>506540</v>
      </c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3"/>
      <c r="CA130" s="141">
        <f>CA139+CA148</f>
        <v>506540</v>
      </c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3"/>
      <c r="CP130" s="141">
        <f>CP139+CP148</f>
        <v>506540</v>
      </c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3"/>
    </row>
    <row r="131" spans="1:108" s="15" customFormat="1" ht="25.5" customHeight="1">
      <c r="A131" s="157" t="s">
        <v>96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9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41">
        <f>BJ140+BJ149</f>
        <v>81902</v>
      </c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3"/>
      <c r="CA131" s="141">
        <f>CA140+CA149</f>
        <v>81902</v>
      </c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3"/>
      <c r="CP131" s="141">
        <f>CP140+CP149</f>
        <v>81902</v>
      </c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3"/>
    </row>
    <row r="132" spans="1:108" s="15" customFormat="1" ht="25.5" customHeight="1">
      <c r="A132" s="178" t="s">
        <v>92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/>
      <c r="AT132" s="24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5"/>
      <c r="BJ132" s="141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3"/>
      <c r="CA132" s="141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3"/>
      <c r="CP132" s="141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3"/>
    </row>
    <row r="133" spans="1:108" s="15" customFormat="1" ht="30.75" customHeight="1">
      <c r="A133" s="175" t="s">
        <v>110</v>
      </c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7"/>
      <c r="AT133" s="24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5"/>
      <c r="BJ133" s="141">
        <f>BJ130+BJ131</f>
        <v>588442</v>
      </c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3"/>
      <c r="CA133" s="141">
        <f>CA131+CA130</f>
        <v>588442</v>
      </c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3"/>
      <c r="CP133" s="141">
        <f>CP131+CP130</f>
        <v>588442</v>
      </c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3"/>
    </row>
    <row r="134" spans="1:108" s="15" customFormat="1" ht="25.5" customHeight="1">
      <c r="A134" s="157" t="s">
        <v>98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9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41">
        <f>BJ143+BJ152</f>
        <v>5000</v>
      </c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3"/>
      <c r="CA134" s="141">
        <v>5000</v>
      </c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3"/>
      <c r="CP134" s="141">
        <v>5000</v>
      </c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3"/>
    </row>
    <row r="135" spans="1:108" s="15" customFormat="1" ht="25.5" customHeight="1">
      <c r="A135" s="157" t="s">
        <v>99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9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141">
        <f>BJ145+BJ153</f>
        <v>0</v>
      </c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3"/>
      <c r="CA135" s="141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3"/>
      <c r="CP135" s="141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3"/>
    </row>
    <row r="136" spans="1:108" s="15" customFormat="1" ht="25.5" customHeight="1">
      <c r="A136" s="155" t="s">
        <v>107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6"/>
      <c r="AS136" s="64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41">
        <v>933375</v>
      </c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3"/>
      <c r="CA136" s="141">
        <v>933375</v>
      </c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3"/>
      <c r="CP136" s="141">
        <v>933375</v>
      </c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3"/>
    </row>
    <row r="137" spans="1:110" s="4" customFormat="1" ht="32.25" customHeight="1">
      <c r="A137" s="14"/>
      <c r="B137" s="173" t="s">
        <v>80</v>
      </c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4"/>
      <c r="AT137" s="169" t="s">
        <v>182</v>
      </c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1"/>
      <c r="BJ137" s="141">
        <f>BJ138+BJ145+BJ143</f>
        <v>45951</v>
      </c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3"/>
      <c r="CA137" s="141">
        <v>45951</v>
      </c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3"/>
      <c r="CP137" s="141">
        <f>CP138+CP145+CP143</f>
        <v>45951</v>
      </c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3"/>
    </row>
    <row r="138" spans="1:110" s="15" customFormat="1" ht="28.5" customHeight="1">
      <c r="A138" s="157" t="s">
        <v>97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9"/>
      <c r="AT138" s="163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5"/>
      <c r="BJ138" s="141">
        <f>BJ139+BJ140</f>
        <v>40951</v>
      </c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3"/>
      <c r="CA138" s="141">
        <f>CP138</f>
        <v>40951</v>
      </c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3"/>
      <c r="CP138" s="141">
        <f>CP139+CP140</f>
        <v>40951</v>
      </c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3"/>
    </row>
    <row r="139" spans="1:110" s="15" customFormat="1" ht="28.5" customHeight="1">
      <c r="A139" s="157" t="s">
        <v>95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9"/>
      <c r="AT139" s="24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5"/>
      <c r="BJ139" s="141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3"/>
      <c r="CA139" s="141">
        <f>CP139</f>
        <v>0</v>
      </c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3"/>
      <c r="CP139" s="141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3"/>
    </row>
    <row r="140" spans="1:110" s="15" customFormat="1" ht="28.5" customHeight="1">
      <c r="A140" s="157" t="s">
        <v>96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9"/>
      <c r="AT140" s="24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5"/>
      <c r="BJ140" s="147">
        <v>40951</v>
      </c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9"/>
      <c r="CA140" s="141">
        <v>40951</v>
      </c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3"/>
      <c r="CP140" s="147">
        <v>40951</v>
      </c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9"/>
    </row>
    <row r="141" spans="1:110" s="15" customFormat="1" ht="17.25" customHeight="1">
      <c r="A141" s="178" t="s">
        <v>92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80"/>
      <c r="AT141" s="24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5"/>
      <c r="BJ141" s="141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3"/>
      <c r="CA141" s="141">
        <f>CP141</f>
        <v>0</v>
      </c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3"/>
      <c r="CP141" s="141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3"/>
    </row>
    <row r="142" spans="1:110" s="15" customFormat="1" ht="47.25" customHeight="1">
      <c r="A142" s="175" t="s">
        <v>110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7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41">
        <f>BJ138</f>
        <v>40951</v>
      </c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3"/>
      <c r="CA142" s="141">
        <f>CP142</f>
        <v>40951</v>
      </c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3"/>
      <c r="CP142" s="141">
        <f>CP138</f>
        <v>40951</v>
      </c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3"/>
    </row>
    <row r="143" spans="1:108" s="15" customFormat="1" ht="36" customHeight="1">
      <c r="A143" s="172" t="s">
        <v>111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6"/>
      <c r="AT143" s="163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5"/>
      <c r="BJ143" s="141">
        <v>5000</v>
      </c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3"/>
      <c r="CA143" s="141">
        <v>5000</v>
      </c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3"/>
      <c r="CP143" s="141">
        <v>5000</v>
      </c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3"/>
    </row>
    <row r="144" spans="1:108" s="15" customFormat="1" ht="28.5" customHeight="1">
      <c r="A144" s="187" t="s">
        <v>112</v>
      </c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9"/>
      <c r="AT144" s="163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5"/>
      <c r="BJ144" s="141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3"/>
      <c r="CA144" s="141">
        <f>BJ144</f>
        <v>0</v>
      </c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3"/>
      <c r="CP144" s="141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3"/>
    </row>
    <row r="145" spans="1:108" s="15" customFormat="1" ht="28.5" customHeight="1">
      <c r="A145" s="157" t="s">
        <v>99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9"/>
      <c r="AT145" s="163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5"/>
      <c r="BJ145" s="141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3"/>
      <c r="CA145" s="141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3"/>
      <c r="CP145" s="141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3"/>
    </row>
    <row r="146" spans="1:108" s="15" customFormat="1" ht="28.5" customHeight="1">
      <c r="A146" s="181" t="s">
        <v>81</v>
      </c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3"/>
      <c r="AT146" s="184" t="s">
        <v>183</v>
      </c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85"/>
      <c r="BH146" s="185"/>
      <c r="BI146" s="186"/>
      <c r="BJ146" s="141">
        <f>BJ155+BJ159</f>
        <v>1480866</v>
      </c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3"/>
      <c r="CA146" s="141">
        <f>CA155+CA159</f>
        <v>1480866</v>
      </c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3"/>
      <c r="CP146" s="141">
        <f aca="true" t="shared" si="4" ref="CP146:CP154">CA146</f>
        <v>1480866</v>
      </c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</row>
    <row r="147" spans="1:108" s="15" customFormat="1" ht="28.5" customHeight="1">
      <c r="A147" s="157" t="s">
        <v>97</v>
      </c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9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41">
        <f>BJ156+BJ160</f>
        <v>547491</v>
      </c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3"/>
      <c r="CA147" s="141">
        <f>CA156+CA160</f>
        <v>547491</v>
      </c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3"/>
      <c r="CP147" s="141">
        <f t="shared" si="4"/>
        <v>547491</v>
      </c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</row>
    <row r="148" spans="1:108" s="15" customFormat="1" ht="28.5" customHeight="1">
      <c r="A148" s="157" t="s">
        <v>95</v>
      </c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9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41">
        <f>BJ156+BJ161</f>
        <v>506540</v>
      </c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3"/>
      <c r="CA148" s="141">
        <v>506540</v>
      </c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3"/>
      <c r="CP148" s="141">
        <f t="shared" si="4"/>
        <v>506540</v>
      </c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</row>
    <row r="149" spans="1:108" s="15" customFormat="1" ht="28.5" customHeight="1">
      <c r="A149" s="157" t="s">
        <v>96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9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41">
        <f>BJ162</f>
        <v>40951</v>
      </c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3"/>
      <c r="CA149" s="141">
        <v>40951</v>
      </c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3"/>
      <c r="CP149" s="141">
        <f t="shared" si="4"/>
        <v>40951</v>
      </c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</row>
    <row r="150" spans="1:108" s="15" customFormat="1" ht="28.5" customHeight="1">
      <c r="A150" s="178" t="s">
        <v>92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/>
      <c r="AT150" s="24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5"/>
      <c r="BJ150" s="141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3"/>
      <c r="CA150" s="141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3"/>
      <c r="CP150" s="141">
        <f t="shared" si="4"/>
        <v>0</v>
      </c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</row>
    <row r="151" spans="1:108" s="15" customFormat="1" ht="43.5" customHeight="1">
      <c r="A151" s="175" t="s">
        <v>110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7"/>
      <c r="AT151" s="24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5"/>
      <c r="BJ151" s="141">
        <f>BJ148+BJ149</f>
        <v>547491</v>
      </c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3"/>
      <c r="CA151" s="141">
        <f>CA148</f>
        <v>506540</v>
      </c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3"/>
      <c r="CP151" s="141">
        <f t="shared" si="4"/>
        <v>506540</v>
      </c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</row>
    <row r="152" spans="1:108" s="15" customFormat="1" ht="28.5" customHeight="1">
      <c r="A152" s="157" t="s">
        <v>98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9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41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3"/>
      <c r="CA152" s="141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3"/>
      <c r="CP152" s="141">
        <f t="shared" si="4"/>
        <v>0</v>
      </c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</row>
    <row r="153" spans="1:108" s="15" customFormat="1" ht="28.5" customHeight="1">
      <c r="A153" s="157" t="s">
        <v>99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9"/>
      <c r="AT153" s="24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5"/>
      <c r="BJ153" s="141">
        <f>BJ164</f>
        <v>0</v>
      </c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3"/>
      <c r="CA153" s="141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3"/>
      <c r="CP153" s="141">
        <f t="shared" si="4"/>
        <v>0</v>
      </c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42"/>
    </row>
    <row r="154" spans="1:108" s="15" customFormat="1" ht="28.5" customHeight="1">
      <c r="A154" s="27"/>
      <c r="B154" s="155" t="s">
        <v>107</v>
      </c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6"/>
      <c r="AT154" s="24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5"/>
      <c r="BJ154" s="141">
        <f>BJ158</f>
        <v>933375</v>
      </c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3"/>
      <c r="CA154" s="141">
        <f>CA158</f>
        <v>933375</v>
      </c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3"/>
      <c r="CP154" s="141">
        <f t="shared" si="4"/>
        <v>933375</v>
      </c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</row>
    <row r="155" spans="1:110" s="4" customFormat="1" ht="30" customHeight="1">
      <c r="A155" s="14"/>
      <c r="B155" s="173" t="s">
        <v>161</v>
      </c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4"/>
      <c r="AT155" s="169" t="s">
        <v>184</v>
      </c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1"/>
      <c r="BJ155" s="141">
        <f>BJ156+BJ158</f>
        <v>1423715</v>
      </c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3"/>
      <c r="CA155" s="141">
        <f aca="true" t="shared" si="5" ref="CA155:CA163">CP155</f>
        <v>1423715</v>
      </c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3"/>
      <c r="CP155" s="141">
        <f>CP156+CP158</f>
        <v>1423715</v>
      </c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2"/>
      <c r="DA155" s="142"/>
      <c r="DB155" s="142"/>
      <c r="DC155" s="142"/>
      <c r="DD155" s="142"/>
      <c r="DE155" s="142"/>
      <c r="DF155" s="143"/>
    </row>
    <row r="156" spans="1:110" s="15" customFormat="1" ht="42" customHeight="1">
      <c r="A156" s="157" t="s">
        <v>106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9"/>
      <c r="AT156" s="163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5"/>
      <c r="BJ156" s="141">
        <f>BJ157</f>
        <v>490340</v>
      </c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3"/>
      <c r="CA156" s="141">
        <f t="shared" si="5"/>
        <v>490340</v>
      </c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3"/>
      <c r="CP156" s="141">
        <f>CP157</f>
        <v>490340</v>
      </c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3"/>
    </row>
    <row r="157" spans="1:110" s="15" customFormat="1" ht="42" customHeight="1">
      <c r="A157" s="172" t="s">
        <v>110</v>
      </c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6"/>
      <c r="AT157" s="24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5"/>
      <c r="BJ157" s="141">
        <v>490340</v>
      </c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23"/>
      <c r="CA157" s="141">
        <v>490340</v>
      </c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3"/>
      <c r="CP157" s="141">
        <v>490340</v>
      </c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23"/>
    </row>
    <row r="158" spans="1:110" s="15" customFormat="1" ht="15" customHeight="1">
      <c r="A158" s="172" t="s">
        <v>107</v>
      </c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6"/>
      <c r="AT158" s="163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5"/>
      <c r="BJ158" s="141">
        <v>933375</v>
      </c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3"/>
      <c r="CA158" s="141">
        <v>933375</v>
      </c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3"/>
      <c r="CP158" s="141">
        <v>933375</v>
      </c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3"/>
    </row>
    <row r="159" spans="1:110" s="4" customFormat="1" ht="31.5" customHeight="1">
      <c r="A159" s="166" t="s">
        <v>162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8"/>
      <c r="AT159" s="169" t="s">
        <v>185</v>
      </c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1"/>
      <c r="BJ159" s="141">
        <f>BJ160+BJ164</f>
        <v>57151</v>
      </c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3"/>
      <c r="CA159" s="141">
        <f t="shared" si="5"/>
        <v>57151</v>
      </c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3"/>
      <c r="CP159" s="141">
        <f>CP160+CP164</f>
        <v>57151</v>
      </c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43"/>
    </row>
    <row r="160" spans="1:110" ht="30.75" customHeight="1">
      <c r="A160" s="157" t="s">
        <v>97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9"/>
      <c r="AT160" s="24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5"/>
      <c r="BJ160" s="141">
        <f>BJ161+BJ162</f>
        <v>57151</v>
      </c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3"/>
      <c r="CA160" s="141">
        <f t="shared" si="5"/>
        <v>57151</v>
      </c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3"/>
      <c r="CP160" s="141">
        <f>CP161+CP162</f>
        <v>57151</v>
      </c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3"/>
    </row>
    <row r="161" spans="1:110" ht="33" customHeight="1">
      <c r="A161" s="157" t="s">
        <v>95</v>
      </c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9"/>
      <c r="AT161" s="24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5"/>
      <c r="BJ161" s="160">
        <v>16200</v>
      </c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2"/>
      <c r="CA161" s="141">
        <v>16200</v>
      </c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3"/>
      <c r="CP161" s="160">
        <v>16200</v>
      </c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2"/>
    </row>
    <row r="162" spans="1:110" ht="28.5" customHeight="1">
      <c r="A162" s="157" t="s">
        <v>96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9"/>
      <c r="AT162" s="163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5"/>
      <c r="BJ162" s="147">
        <v>40951</v>
      </c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9"/>
      <c r="CA162" s="141">
        <v>40951</v>
      </c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3"/>
      <c r="CP162" s="147">
        <v>40951</v>
      </c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9"/>
    </row>
    <row r="163" spans="1:110" ht="28.5" customHeight="1">
      <c r="A163" s="27"/>
      <c r="B163" s="155" t="s">
        <v>110</v>
      </c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6"/>
      <c r="AT163" s="24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5"/>
      <c r="BJ163" s="141">
        <f>BJ159</f>
        <v>57151</v>
      </c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3"/>
      <c r="CA163" s="141">
        <f t="shared" si="5"/>
        <v>57151</v>
      </c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3"/>
      <c r="CP163" s="141">
        <f>CP159</f>
        <v>57151</v>
      </c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3"/>
    </row>
    <row r="164" spans="1:110" s="2" customFormat="1" ht="31.5" customHeight="1">
      <c r="A164" s="27"/>
      <c r="B164" s="155" t="s">
        <v>99</v>
      </c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6"/>
      <c r="AT164" s="24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5"/>
      <c r="BJ164" s="141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3"/>
      <c r="CA164" s="141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3"/>
      <c r="CP164" s="141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3"/>
    </row>
    <row r="165" spans="1:110" s="2" customFormat="1" ht="12.75" customHeight="1">
      <c r="A165" s="73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</row>
    <row r="166" spans="1:110" s="2" customFormat="1" ht="15" customHeight="1">
      <c r="A166" s="73"/>
      <c r="B166" s="22"/>
      <c r="C166" s="153" t="s">
        <v>163</v>
      </c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22"/>
      <c r="AN166" s="22"/>
      <c r="AO166" s="22"/>
      <c r="AP166" s="22"/>
      <c r="AQ166" s="22"/>
      <c r="AR166" s="22"/>
      <c r="AS166" s="22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68"/>
      <c r="BY166" s="68"/>
      <c r="BZ166" s="68"/>
      <c r="CA166" s="154" t="s">
        <v>114</v>
      </c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68"/>
      <c r="DF166" s="68"/>
    </row>
    <row r="167" spans="1:108" ht="14.25" customHeight="1">
      <c r="A167" s="4"/>
      <c r="B167" s="4"/>
      <c r="BD167" s="150" t="s">
        <v>11</v>
      </c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  <c r="BX167" s="20"/>
      <c r="CA167" s="150" t="s">
        <v>12</v>
      </c>
      <c r="CB167" s="150"/>
      <c r="CC167" s="150"/>
      <c r="CD167" s="150"/>
      <c r="CE167" s="150"/>
      <c r="CF167" s="150"/>
      <c r="CG167" s="150"/>
      <c r="CH167" s="150"/>
      <c r="CI167" s="150"/>
      <c r="CJ167" s="150"/>
      <c r="CK167" s="150"/>
      <c r="CL167" s="150"/>
      <c r="CM167" s="150"/>
      <c r="CN167" s="150"/>
      <c r="CO167" s="150"/>
      <c r="CP167" s="150"/>
      <c r="CQ167" s="150"/>
      <c r="CR167" s="150"/>
      <c r="CS167" s="150"/>
      <c r="CT167" s="150"/>
      <c r="CU167" s="150"/>
      <c r="CV167" s="150"/>
      <c r="CW167" s="150"/>
      <c r="CX167" s="150"/>
      <c r="CY167" s="150"/>
      <c r="CZ167" s="150"/>
      <c r="DA167" s="150"/>
      <c r="DB167" s="150"/>
      <c r="DC167" s="150"/>
      <c r="DD167" s="150"/>
    </row>
    <row r="168" spans="1:108" ht="14.25" customHeight="1">
      <c r="A168" s="151" t="s">
        <v>164</v>
      </c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CA168" s="154" t="s">
        <v>103</v>
      </c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</row>
    <row r="169" spans="1:108" s="2" customFormat="1" ht="15.75" customHeight="1">
      <c r="A169" s="16"/>
      <c r="B169" s="16"/>
      <c r="BE169" s="150" t="s">
        <v>11</v>
      </c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0"/>
      <c r="BT169" s="150"/>
      <c r="BU169" s="150"/>
      <c r="BV169" s="150"/>
      <c r="BW169" s="150"/>
      <c r="BX169" s="150"/>
      <c r="CA169" s="150" t="s">
        <v>12</v>
      </c>
      <c r="CB169" s="150"/>
      <c r="CC169" s="150"/>
      <c r="CD169" s="150"/>
      <c r="CE169" s="150"/>
      <c r="CF169" s="150"/>
      <c r="CG169" s="150"/>
      <c r="CH169" s="150"/>
      <c r="CI169" s="150"/>
      <c r="CJ169" s="150"/>
      <c r="CK169" s="150"/>
      <c r="CL169" s="150"/>
      <c r="CM169" s="150"/>
      <c r="CN169" s="150"/>
      <c r="CO169" s="150"/>
      <c r="CP169" s="150"/>
      <c r="CQ169" s="150"/>
      <c r="CR169" s="150"/>
      <c r="CS169" s="150"/>
      <c r="CT169" s="150"/>
      <c r="CU169" s="150"/>
      <c r="CV169" s="150"/>
      <c r="CW169" s="150"/>
      <c r="CX169" s="150"/>
      <c r="CY169" s="150"/>
      <c r="CZ169" s="150"/>
      <c r="DA169" s="150"/>
      <c r="DB169" s="150"/>
      <c r="DC169" s="150"/>
      <c r="DD169" s="150"/>
    </row>
    <row r="170" spans="1:108" s="18" customFormat="1" ht="14.25" customHeight="1">
      <c r="A170" s="151" t="s">
        <v>62</v>
      </c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CA170" s="152" t="s">
        <v>104</v>
      </c>
      <c r="CB170" s="152"/>
      <c r="CC170" s="152"/>
      <c r="CD170" s="152"/>
      <c r="CE170" s="152"/>
      <c r="CF170" s="152"/>
      <c r="CG170" s="152"/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2"/>
      <c r="CZ170" s="152"/>
      <c r="DA170" s="152"/>
      <c r="DB170" s="152"/>
      <c r="DC170" s="152"/>
      <c r="DD170" s="152"/>
    </row>
    <row r="171" spans="1:108" s="2" customFormat="1" ht="13.5" customHeight="1">
      <c r="A171" s="16"/>
      <c r="B171" s="16"/>
      <c r="BE171" s="150" t="s">
        <v>11</v>
      </c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  <c r="BS171" s="150"/>
      <c r="BT171" s="150"/>
      <c r="BU171" s="150"/>
      <c r="BV171" s="150"/>
      <c r="BW171" s="150"/>
      <c r="BX171" s="150"/>
      <c r="CA171" s="150" t="s">
        <v>12</v>
      </c>
      <c r="CB171" s="150"/>
      <c r="CC171" s="150"/>
      <c r="CD171" s="150"/>
      <c r="CE171" s="150"/>
      <c r="CF171" s="150"/>
      <c r="CG171" s="150"/>
      <c r="CH171" s="150"/>
      <c r="CI171" s="150"/>
      <c r="CJ171" s="150"/>
      <c r="CK171" s="150"/>
      <c r="CL171" s="150"/>
      <c r="CM171" s="150"/>
      <c r="CN171" s="150"/>
      <c r="CO171" s="150"/>
      <c r="CP171" s="150"/>
      <c r="CQ171" s="150"/>
      <c r="CR171" s="150"/>
      <c r="CS171" s="150"/>
      <c r="CT171" s="150"/>
      <c r="CU171" s="150"/>
      <c r="CV171" s="150"/>
      <c r="CW171" s="150"/>
      <c r="CX171" s="150"/>
      <c r="CY171" s="150"/>
      <c r="CZ171" s="150"/>
      <c r="DA171" s="150"/>
      <c r="DB171" s="150"/>
      <c r="DC171" s="150"/>
      <c r="DD171" s="150"/>
    </row>
    <row r="172" spans="1:35" s="18" customFormat="1" ht="12" customHeight="1">
      <c r="A172" s="17" t="s">
        <v>63</v>
      </c>
      <c r="B172" s="17"/>
      <c r="G172" s="144" t="s">
        <v>105</v>
      </c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</row>
    <row r="173" s="18" customFormat="1" ht="15" customHeight="1"/>
    <row r="174" spans="2:36" s="18" customFormat="1" ht="12" customHeight="1">
      <c r="B174" s="19" t="s">
        <v>2</v>
      </c>
      <c r="C174" s="145"/>
      <c r="D174" s="145"/>
      <c r="E174" s="145"/>
      <c r="F174" s="145"/>
      <c r="G174" s="18" t="s">
        <v>2</v>
      </c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90">
        <v>20</v>
      </c>
      <c r="AC174" s="90"/>
      <c r="AD174" s="90"/>
      <c r="AE174" s="90"/>
      <c r="AF174" s="146" t="s">
        <v>152</v>
      </c>
      <c r="AG174" s="146"/>
      <c r="AH174" s="146"/>
      <c r="AI174" s="146"/>
      <c r="AJ174" s="18" t="s">
        <v>3</v>
      </c>
    </row>
    <row r="175" s="18" customFormat="1" ht="3" customHeight="1"/>
  </sheetData>
  <sheetProtection/>
  <mergeCells count="729">
    <mergeCell ref="CA121:CO121"/>
    <mergeCell ref="CP121:DC121"/>
    <mergeCell ref="A110:AS110"/>
    <mergeCell ref="BJ110:BZ110"/>
    <mergeCell ref="A36:AS36"/>
    <mergeCell ref="BJ36:BZ36"/>
    <mergeCell ref="A103:AS103"/>
    <mergeCell ref="BJ103:BZ103"/>
    <mergeCell ref="B82:AS82"/>
    <mergeCell ref="BJ82:BZ82"/>
    <mergeCell ref="A48:AS48"/>
    <mergeCell ref="BJ48:BZ48"/>
    <mergeCell ref="A2:DD2"/>
    <mergeCell ref="A5:AS6"/>
    <mergeCell ref="AT5:BI6"/>
    <mergeCell ref="BJ5:BZ6"/>
    <mergeCell ref="CA6:CO6"/>
    <mergeCell ref="CP6:DD6"/>
    <mergeCell ref="BJ7:BZ7"/>
    <mergeCell ref="CA7:CO7"/>
    <mergeCell ref="CP7:DD7"/>
    <mergeCell ref="A8:AS8"/>
    <mergeCell ref="AT8:BI8"/>
    <mergeCell ref="BJ8:BZ8"/>
    <mergeCell ref="CA8:CO8"/>
    <mergeCell ref="CP8:DD8"/>
    <mergeCell ref="A7:AS7"/>
    <mergeCell ref="AT7:BI7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A31:AS31"/>
    <mergeCell ref="BJ31:BZ31"/>
    <mergeCell ref="CA31:CO31"/>
    <mergeCell ref="CP31:DD31"/>
    <mergeCell ref="A32:AS32"/>
    <mergeCell ref="BJ32:BZ32"/>
    <mergeCell ref="CA32:CO32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5:AS35"/>
    <mergeCell ref="AT35:BI35"/>
    <mergeCell ref="BJ35:BZ35"/>
    <mergeCell ref="CA35:CO35"/>
    <mergeCell ref="CP35:DD35"/>
    <mergeCell ref="A37:AS37"/>
    <mergeCell ref="AT37:BI37"/>
    <mergeCell ref="BJ37:BZ37"/>
    <mergeCell ref="CA37:CO37"/>
    <mergeCell ref="CP37:DD37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A38:AS38"/>
    <mergeCell ref="AT38:BI38"/>
    <mergeCell ref="A40:AS40"/>
    <mergeCell ref="AT40:BI40"/>
    <mergeCell ref="BJ40:BZ40"/>
    <mergeCell ref="CA40:CO40"/>
    <mergeCell ref="CP40:DD40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7:AS47"/>
    <mergeCell ref="BJ47:BZ47"/>
    <mergeCell ref="CA47:CO47"/>
    <mergeCell ref="CP47:DD47"/>
    <mergeCell ref="A49:AS49"/>
    <mergeCell ref="BJ49:BZ49"/>
    <mergeCell ref="CA49:CO49"/>
    <mergeCell ref="CP49:DD49"/>
    <mergeCell ref="B50:AS50"/>
    <mergeCell ref="AT50:BI50"/>
    <mergeCell ref="BJ50:BZ50"/>
    <mergeCell ref="CA50:CO50"/>
    <mergeCell ref="CP50:DE50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5:AS55"/>
    <mergeCell ref="BJ55:BZ55"/>
    <mergeCell ref="CA55:CO55"/>
    <mergeCell ref="CP55:DD55"/>
    <mergeCell ref="A56:AS56"/>
    <mergeCell ref="BJ56:BZ56"/>
    <mergeCell ref="CA56:CO56"/>
    <mergeCell ref="CP56:DD56"/>
    <mergeCell ref="A57:AS57"/>
    <mergeCell ref="BJ57:BZ57"/>
    <mergeCell ref="CA57:CO57"/>
    <mergeCell ref="CP57:DD57"/>
    <mergeCell ref="B58:AS58"/>
    <mergeCell ref="AT58:BI58"/>
    <mergeCell ref="BJ58:BZ58"/>
    <mergeCell ref="CA58:CO58"/>
    <mergeCell ref="CP58:DF58"/>
    <mergeCell ref="A59:AS59"/>
    <mergeCell ref="AT59:BI59"/>
    <mergeCell ref="BJ59:BZ59"/>
    <mergeCell ref="CA59:CO59"/>
    <mergeCell ref="CP59:DF59"/>
    <mergeCell ref="A60:AS60"/>
    <mergeCell ref="BJ60:BZ60"/>
    <mergeCell ref="CA60:CO60"/>
    <mergeCell ref="CP60:DF60"/>
    <mergeCell ref="A61:AS61"/>
    <mergeCell ref="BJ61:BZ61"/>
    <mergeCell ref="CA61:CO61"/>
    <mergeCell ref="CP61:DF61"/>
    <mergeCell ref="A62:AS62"/>
    <mergeCell ref="BJ62:BZ62"/>
    <mergeCell ref="CA62:CO62"/>
    <mergeCell ref="CP62:DF62"/>
    <mergeCell ref="A63:AS63"/>
    <mergeCell ref="BJ63:BZ63"/>
    <mergeCell ref="CA63:CO63"/>
    <mergeCell ref="CP63:DF63"/>
    <mergeCell ref="A64:AS64"/>
    <mergeCell ref="AT64:BI64"/>
    <mergeCell ref="BJ64:BZ64"/>
    <mergeCell ref="CA64:CO64"/>
    <mergeCell ref="CP64:DD64"/>
    <mergeCell ref="A65:AS65"/>
    <mergeCell ref="AT65:BI65"/>
    <mergeCell ref="BJ65:BZ65"/>
    <mergeCell ref="CA65:CO65"/>
    <mergeCell ref="CP65:DD65"/>
    <mergeCell ref="B66:AS66"/>
    <mergeCell ref="AT66:BI66"/>
    <mergeCell ref="BJ66:BZ66"/>
    <mergeCell ref="CA66:CO66"/>
    <mergeCell ref="CP66:DF66"/>
    <mergeCell ref="A67:AS67"/>
    <mergeCell ref="AT67:BI67"/>
    <mergeCell ref="BJ67:BZ67"/>
    <mergeCell ref="CA67:CO67"/>
    <mergeCell ref="CP67:DF67"/>
    <mergeCell ref="A68:AS68"/>
    <mergeCell ref="BJ68:BZ68"/>
    <mergeCell ref="CA68:CO68"/>
    <mergeCell ref="CP68:DF68"/>
    <mergeCell ref="A69:AS69"/>
    <mergeCell ref="BJ69:BZ69"/>
    <mergeCell ref="CA69:CO69"/>
    <mergeCell ref="CP69:DF69"/>
    <mergeCell ref="A70:AS70"/>
    <mergeCell ref="BJ70:BZ70"/>
    <mergeCell ref="CA70:CO70"/>
    <mergeCell ref="CP70:DF70"/>
    <mergeCell ref="A71:AS71"/>
    <mergeCell ref="BJ71:BZ71"/>
    <mergeCell ref="CA71:CO71"/>
    <mergeCell ref="CP71:DF71"/>
    <mergeCell ref="A72:AS72"/>
    <mergeCell ref="AT72:BI72"/>
    <mergeCell ref="BJ72:BZ72"/>
    <mergeCell ref="CA72:CO72"/>
    <mergeCell ref="CP72:DF72"/>
    <mergeCell ref="A73:AS73"/>
    <mergeCell ref="AT73:BI73"/>
    <mergeCell ref="BJ73:BZ73"/>
    <mergeCell ref="CA73:CO73"/>
    <mergeCell ref="CP73:DF73"/>
    <mergeCell ref="A74:AS74"/>
    <mergeCell ref="AT74:BI74"/>
    <mergeCell ref="BJ74:BZ74"/>
    <mergeCell ref="CA74:CO74"/>
    <mergeCell ref="CP74:DD74"/>
    <mergeCell ref="A75:AS75"/>
    <mergeCell ref="BJ75:BZ75"/>
    <mergeCell ref="CA75:CO75"/>
    <mergeCell ref="CP75:DD75"/>
    <mergeCell ref="A76:AS76"/>
    <mergeCell ref="BJ76:BZ76"/>
    <mergeCell ref="CA76:CO76"/>
    <mergeCell ref="CP76:DD76"/>
    <mergeCell ref="A77:AS77"/>
    <mergeCell ref="BJ77:BZ77"/>
    <mergeCell ref="CA77:CO77"/>
    <mergeCell ref="CP77:DG77"/>
    <mergeCell ref="A78:AS78"/>
    <mergeCell ref="BJ78:BZ78"/>
    <mergeCell ref="CA78:CO78"/>
    <mergeCell ref="CP78:DD78"/>
    <mergeCell ref="A79:AS79"/>
    <mergeCell ref="BJ79:BZ79"/>
    <mergeCell ref="CA79:CO79"/>
    <mergeCell ref="CP79:DD79"/>
    <mergeCell ref="A80:AS80"/>
    <mergeCell ref="BJ80:BZ80"/>
    <mergeCell ref="CA80:CO80"/>
    <mergeCell ref="CP80:DD80"/>
    <mergeCell ref="A81:AS81"/>
    <mergeCell ref="BJ81:BZ81"/>
    <mergeCell ref="CA81:CO81"/>
    <mergeCell ref="CP81:DD81"/>
    <mergeCell ref="B83:AS83"/>
    <mergeCell ref="AT83:BI83"/>
    <mergeCell ref="BJ83:BZ83"/>
    <mergeCell ref="CA83:CO83"/>
    <mergeCell ref="CP83:DF83"/>
    <mergeCell ref="A84:AS84"/>
    <mergeCell ref="AT84:BI84"/>
    <mergeCell ref="BJ84:BZ84"/>
    <mergeCell ref="CA84:CO84"/>
    <mergeCell ref="CP84:DF84"/>
    <mergeCell ref="A85:AS85"/>
    <mergeCell ref="BJ85:BZ85"/>
    <mergeCell ref="CA85:CO85"/>
    <mergeCell ref="CP85:DF85"/>
    <mergeCell ref="A86:AS86"/>
    <mergeCell ref="AT86:BI86"/>
    <mergeCell ref="BJ86:BZ86"/>
    <mergeCell ref="CA86:CO86"/>
    <mergeCell ref="CP86:DD86"/>
    <mergeCell ref="A87:AS87"/>
    <mergeCell ref="AT87:BI87"/>
    <mergeCell ref="BJ87:BZ87"/>
    <mergeCell ref="CA87:CO87"/>
    <mergeCell ref="CP87:DD87"/>
    <mergeCell ref="B88:AS88"/>
    <mergeCell ref="AT88:BI88"/>
    <mergeCell ref="BJ88:BZ88"/>
    <mergeCell ref="CA88:CO88"/>
    <mergeCell ref="CP88:DD88"/>
    <mergeCell ref="A89:AS89"/>
    <mergeCell ref="AT89:BI89"/>
    <mergeCell ref="BJ89:BZ89"/>
    <mergeCell ref="CA89:CO89"/>
    <mergeCell ref="CP89:DD89"/>
    <mergeCell ref="A90:AS90"/>
    <mergeCell ref="BJ90:BZ90"/>
    <mergeCell ref="CA90:CO90"/>
    <mergeCell ref="CP90:DD90"/>
    <mergeCell ref="A91:AS91"/>
    <mergeCell ref="AT91:BI91"/>
    <mergeCell ref="BJ91:BZ91"/>
    <mergeCell ref="CA91:CO91"/>
    <mergeCell ref="CP91:DD91"/>
    <mergeCell ref="A92:AS92"/>
    <mergeCell ref="AT92:BI92"/>
    <mergeCell ref="BJ92:BZ92"/>
    <mergeCell ref="CA92:CO92"/>
    <mergeCell ref="CP92:DD92"/>
    <mergeCell ref="B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A95:AS95"/>
    <mergeCell ref="BJ95:BZ95"/>
    <mergeCell ref="CA95:CO95"/>
    <mergeCell ref="CP95:DC95"/>
    <mergeCell ref="A96:AS96"/>
    <mergeCell ref="AT96:BI96"/>
    <mergeCell ref="BJ96:BZ96"/>
    <mergeCell ref="CA96:CO96"/>
    <mergeCell ref="CP96:DD96"/>
    <mergeCell ref="A97:AS97"/>
    <mergeCell ref="AT97:BI97"/>
    <mergeCell ref="BJ97:BZ97"/>
    <mergeCell ref="CA97:CO97"/>
    <mergeCell ref="CP97:DD97"/>
    <mergeCell ref="B98:AS98"/>
    <mergeCell ref="AT98:BI98"/>
    <mergeCell ref="BJ98:BZ98"/>
    <mergeCell ref="CA98:CO98"/>
    <mergeCell ref="CP98:DF98"/>
    <mergeCell ref="A99:AS99"/>
    <mergeCell ref="AT99:BI99"/>
    <mergeCell ref="BJ99:BZ99"/>
    <mergeCell ref="CA99:CO99"/>
    <mergeCell ref="CP99:DF99"/>
    <mergeCell ref="A100:AS100"/>
    <mergeCell ref="BJ100:BZ100"/>
    <mergeCell ref="CA100:CO100"/>
    <mergeCell ref="CP100:DF100"/>
    <mergeCell ref="A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D102"/>
    <mergeCell ref="A104:AS104"/>
    <mergeCell ref="AT104:BI104"/>
    <mergeCell ref="BJ104:BZ104"/>
    <mergeCell ref="CA104:CO104"/>
    <mergeCell ref="CP104:DD104"/>
    <mergeCell ref="B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7:AS107"/>
    <mergeCell ref="BJ107:BZ107"/>
    <mergeCell ref="CA107:CO107"/>
    <mergeCell ref="CP107:DF107"/>
    <mergeCell ref="A108:AS108"/>
    <mergeCell ref="AT108:BI108"/>
    <mergeCell ref="BJ108:BZ108"/>
    <mergeCell ref="CA108:CO108"/>
    <mergeCell ref="CP108:DF108"/>
    <mergeCell ref="A109:AS109"/>
    <mergeCell ref="AT109:BI109"/>
    <mergeCell ref="BJ109:BZ109"/>
    <mergeCell ref="CA109:CO109"/>
    <mergeCell ref="CP109:DF109"/>
    <mergeCell ref="A111:AS111"/>
    <mergeCell ref="AT111:BI111"/>
    <mergeCell ref="BJ111:BZ111"/>
    <mergeCell ref="CA111:CO111"/>
    <mergeCell ref="CP111:DF111"/>
    <mergeCell ref="A112:AS112"/>
    <mergeCell ref="AT112:BI112"/>
    <mergeCell ref="BJ112:BZ112"/>
    <mergeCell ref="CA112:CO112"/>
    <mergeCell ref="CP112:DD112"/>
    <mergeCell ref="A113:AS113"/>
    <mergeCell ref="BJ113:BZ113"/>
    <mergeCell ref="CA113:CO113"/>
    <mergeCell ref="CP113:DD113"/>
    <mergeCell ref="A114:AS114"/>
    <mergeCell ref="BJ114:BZ114"/>
    <mergeCell ref="CA114:CO114"/>
    <mergeCell ref="CP114:DD114"/>
    <mergeCell ref="A115:AS115"/>
    <mergeCell ref="BJ115:BZ115"/>
    <mergeCell ref="CA115:CO115"/>
    <mergeCell ref="CP115:DD115"/>
    <mergeCell ref="A116:AS116"/>
    <mergeCell ref="BJ116:BZ116"/>
    <mergeCell ref="CA116:CO116"/>
    <mergeCell ref="CP116:DD116"/>
    <mergeCell ref="A117:AS117"/>
    <mergeCell ref="AT117:BI117"/>
    <mergeCell ref="BJ117:BZ117"/>
    <mergeCell ref="CA117:CO117"/>
    <mergeCell ref="CP117:DD117"/>
    <mergeCell ref="A118:AS118"/>
    <mergeCell ref="AT118:BI118"/>
    <mergeCell ref="BJ118:BZ118"/>
    <mergeCell ref="CA118:CO118"/>
    <mergeCell ref="CP118:DD118"/>
    <mergeCell ref="A119:AS119"/>
    <mergeCell ref="AT119:BI119"/>
    <mergeCell ref="BJ119:BZ119"/>
    <mergeCell ref="CA119:CO119"/>
    <mergeCell ref="CP119:DF119"/>
    <mergeCell ref="A120:AS120"/>
    <mergeCell ref="BJ120:BZ120"/>
    <mergeCell ref="CA120:CO120"/>
    <mergeCell ref="CP120:DF120"/>
    <mergeCell ref="A122:AS122"/>
    <mergeCell ref="BJ122:BZ122"/>
    <mergeCell ref="CA122:CO122"/>
    <mergeCell ref="CP122:DF122"/>
    <mergeCell ref="A121:AS121"/>
    <mergeCell ref="BJ121:BZ121"/>
    <mergeCell ref="B123:AS123"/>
    <mergeCell ref="AT123:BI123"/>
    <mergeCell ref="BJ123:BZ123"/>
    <mergeCell ref="CA123:CO123"/>
    <mergeCell ref="CP123:DF123"/>
    <mergeCell ref="A124:AS124"/>
    <mergeCell ref="AT124:BI124"/>
    <mergeCell ref="BJ124:BZ124"/>
    <mergeCell ref="CA124:CO124"/>
    <mergeCell ref="CP124:DF124"/>
    <mergeCell ref="A125:AS125"/>
    <mergeCell ref="BJ125:BZ125"/>
    <mergeCell ref="CA125:CO125"/>
    <mergeCell ref="CP125:DF125"/>
    <mergeCell ref="A126:AS126"/>
    <mergeCell ref="AT126:BI126"/>
    <mergeCell ref="BJ126:BZ126"/>
    <mergeCell ref="CA126:CO126"/>
    <mergeCell ref="CP126:DD126"/>
    <mergeCell ref="A127:AS127"/>
    <mergeCell ref="AT127:BI127"/>
    <mergeCell ref="BJ127:BZ127"/>
    <mergeCell ref="CA127:CO127"/>
    <mergeCell ref="CP127:DD127"/>
    <mergeCell ref="A128:AS128"/>
    <mergeCell ref="AT128:BI128"/>
    <mergeCell ref="BJ128:BZ128"/>
    <mergeCell ref="CA128:CO128"/>
    <mergeCell ref="CP128:DD128"/>
    <mergeCell ref="A129:AS129"/>
    <mergeCell ref="BJ129:BZ129"/>
    <mergeCell ref="CA129:CO129"/>
    <mergeCell ref="CP129:DD129"/>
    <mergeCell ref="A130:AS130"/>
    <mergeCell ref="BJ130:BZ130"/>
    <mergeCell ref="CA130:CO130"/>
    <mergeCell ref="CP130:DD130"/>
    <mergeCell ref="A131:AS131"/>
    <mergeCell ref="BJ131:BZ131"/>
    <mergeCell ref="CA131:CO131"/>
    <mergeCell ref="CP131:DD131"/>
    <mergeCell ref="A132:AS132"/>
    <mergeCell ref="BJ132:BZ132"/>
    <mergeCell ref="CA132:CO132"/>
    <mergeCell ref="CP132:DD132"/>
    <mergeCell ref="A133:AS133"/>
    <mergeCell ref="BJ133:BZ133"/>
    <mergeCell ref="CA133:CO133"/>
    <mergeCell ref="CP133:DD133"/>
    <mergeCell ref="A134:AS134"/>
    <mergeCell ref="BJ134:BZ134"/>
    <mergeCell ref="CA134:CO134"/>
    <mergeCell ref="CP134:DD134"/>
    <mergeCell ref="A135:AS135"/>
    <mergeCell ref="BJ135:BZ135"/>
    <mergeCell ref="CA135:CO135"/>
    <mergeCell ref="CP135:DD135"/>
    <mergeCell ref="A136:AR136"/>
    <mergeCell ref="BJ136:BZ136"/>
    <mergeCell ref="CA136:CO136"/>
    <mergeCell ref="CP136:DD136"/>
    <mergeCell ref="B137:AS137"/>
    <mergeCell ref="AT137:BI137"/>
    <mergeCell ref="BJ137:BZ137"/>
    <mergeCell ref="CA137:CO137"/>
    <mergeCell ref="A138:AS138"/>
    <mergeCell ref="AT138:BI138"/>
    <mergeCell ref="BJ138:BZ138"/>
    <mergeCell ref="CA138:CO138"/>
    <mergeCell ref="CP142:DF142"/>
    <mergeCell ref="A139:AS139"/>
    <mergeCell ref="BJ139:BZ139"/>
    <mergeCell ref="CA139:CO139"/>
    <mergeCell ref="A140:AS140"/>
    <mergeCell ref="BJ140:BZ140"/>
    <mergeCell ref="CA140:CO140"/>
    <mergeCell ref="A141:AS141"/>
    <mergeCell ref="BJ141:BZ141"/>
    <mergeCell ref="CA141:CO141"/>
    <mergeCell ref="A144:AS144"/>
    <mergeCell ref="AT144:BI144"/>
    <mergeCell ref="BJ144:BZ144"/>
    <mergeCell ref="CA144:CO144"/>
    <mergeCell ref="CP144:DD144"/>
    <mergeCell ref="A142:AS142"/>
    <mergeCell ref="BJ142:BZ142"/>
    <mergeCell ref="CA142:CO142"/>
    <mergeCell ref="A143:AS143"/>
    <mergeCell ref="AT143:BI143"/>
    <mergeCell ref="A145:AS145"/>
    <mergeCell ref="AT145:BI145"/>
    <mergeCell ref="BJ145:BZ145"/>
    <mergeCell ref="CA145:CO145"/>
    <mergeCell ref="CP145:DD145"/>
    <mergeCell ref="A146:AS146"/>
    <mergeCell ref="AT146:BI146"/>
    <mergeCell ref="BJ146:BZ146"/>
    <mergeCell ref="CA146:CO146"/>
    <mergeCell ref="CP146:DD146"/>
    <mergeCell ref="A147:AS147"/>
    <mergeCell ref="BJ147:BZ147"/>
    <mergeCell ref="CA147:CO147"/>
    <mergeCell ref="CP147:DD147"/>
    <mergeCell ref="A148:AS148"/>
    <mergeCell ref="BJ148:BZ148"/>
    <mergeCell ref="CA148:CO148"/>
    <mergeCell ref="CP148:DD148"/>
    <mergeCell ref="A149:AS149"/>
    <mergeCell ref="BJ149:BZ149"/>
    <mergeCell ref="CA149:CO149"/>
    <mergeCell ref="CP149:DD149"/>
    <mergeCell ref="A150:AS150"/>
    <mergeCell ref="BJ150:BZ150"/>
    <mergeCell ref="CA150:CO150"/>
    <mergeCell ref="CP150:DD150"/>
    <mergeCell ref="A151:AS151"/>
    <mergeCell ref="BJ151:BZ151"/>
    <mergeCell ref="CA151:CO151"/>
    <mergeCell ref="CP151:DD151"/>
    <mergeCell ref="A152:AS152"/>
    <mergeCell ref="BJ152:BZ152"/>
    <mergeCell ref="CA152:CO152"/>
    <mergeCell ref="CP152:DD152"/>
    <mergeCell ref="A153:AS153"/>
    <mergeCell ref="BJ153:BZ153"/>
    <mergeCell ref="CA153:CO153"/>
    <mergeCell ref="CP153:DD153"/>
    <mergeCell ref="B154:AS154"/>
    <mergeCell ref="BJ154:BZ154"/>
    <mergeCell ref="CA154:CO154"/>
    <mergeCell ref="CP154:DD154"/>
    <mergeCell ref="B155:AS155"/>
    <mergeCell ref="AT155:BI155"/>
    <mergeCell ref="BJ155:BZ155"/>
    <mergeCell ref="CA155:CO155"/>
    <mergeCell ref="CP155:DF155"/>
    <mergeCell ref="A156:AS156"/>
    <mergeCell ref="AT156:BI156"/>
    <mergeCell ref="BJ156:BZ156"/>
    <mergeCell ref="CA156:CO156"/>
    <mergeCell ref="CP156:DF156"/>
    <mergeCell ref="A157:AS157"/>
    <mergeCell ref="BJ157:BY157"/>
    <mergeCell ref="CA157:CO157"/>
    <mergeCell ref="CP157:DE157"/>
    <mergeCell ref="A158:AS158"/>
    <mergeCell ref="AT158:BI158"/>
    <mergeCell ref="BJ158:BZ158"/>
    <mergeCell ref="CA158:CO158"/>
    <mergeCell ref="CP158:DF158"/>
    <mergeCell ref="A159:AS159"/>
    <mergeCell ref="AT159:BI159"/>
    <mergeCell ref="BJ159:BZ159"/>
    <mergeCell ref="CA159:CO159"/>
    <mergeCell ref="CP159:DF159"/>
    <mergeCell ref="A160:AS160"/>
    <mergeCell ref="BJ160:BZ160"/>
    <mergeCell ref="CA160:CO160"/>
    <mergeCell ref="CP160:DF160"/>
    <mergeCell ref="A161:AS161"/>
    <mergeCell ref="BJ161:BZ161"/>
    <mergeCell ref="CA161:CO161"/>
    <mergeCell ref="CP161:DF161"/>
    <mergeCell ref="A162:AS162"/>
    <mergeCell ref="AT162:BI162"/>
    <mergeCell ref="BJ162:BZ162"/>
    <mergeCell ref="CA162:CO162"/>
    <mergeCell ref="CP162:DF162"/>
    <mergeCell ref="B163:AS163"/>
    <mergeCell ref="BJ163:BZ163"/>
    <mergeCell ref="CA163:CO163"/>
    <mergeCell ref="CP163:DF163"/>
    <mergeCell ref="B164:AS164"/>
    <mergeCell ref="BJ164:BZ164"/>
    <mergeCell ref="CA164:CO164"/>
    <mergeCell ref="CP164:DF164"/>
    <mergeCell ref="CA171:DD171"/>
    <mergeCell ref="C166:AL166"/>
    <mergeCell ref="BD166:BW166"/>
    <mergeCell ref="CA166:DD166"/>
    <mergeCell ref="BD167:BW167"/>
    <mergeCell ref="CA167:DD167"/>
    <mergeCell ref="A168:X168"/>
    <mergeCell ref="BE168:BX168"/>
    <mergeCell ref="CA168:DD168"/>
    <mergeCell ref="CP137:DF137"/>
    <mergeCell ref="CP138:DF138"/>
    <mergeCell ref="CP139:DF139"/>
    <mergeCell ref="CP140:DF140"/>
    <mergeCell ref="CP141:DF141"/>
    <mergeCell ref="BE169:BX169"/>
    <mergeCell ref="CA169:DD169"/>
    <mergeCell ref="CP143:DD143"/>
    <mergeCell ref="BJ143:BZ143"/>
    <mergeCell ref="CA143:CO143"/>
    <mergeCell ref="CA103:CO103"/>
    <mergeCell ref="G172:AI172"/>
    <mergeCell ref="C174:F174"/>
    <mergeCell ref="J174:AA174"/>
    <mergeCell ref="AB174:AE174"/>
    <mergeCell ref="AF174:AI174"/>
    <mergeCell ref="A170:Y170"/>
    <mergeCell ref="BE170:BX170"/>
    <mergeCell ref="CA170:DD170"/>
    <mergeCell ref="BE171:BX1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2020-01-10T09:01:18Z</cp:lastPrinted>
  <dcterms:created xsi:type="dcterms:W3CDTF">2010-11-26T07:12:57Z</dcterms:created>
  <dcterms:modified xsi:type="dcterms:W3CDTF">2020-01-10T09:01:24Z</dcterms:modified>
  <cp:category/>
  <cp:version/>
  <cp:contentType/>
  <cp:contentStatus/>
</cp:coreProperties>
</file>